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uarios\mayela.delrazo\Desktop\Internos\2014\CAMBIOS INFRAS 2014\10-11 OCT-NOV\OCT-NOV\INFRA 31-10-14\"/>
    </mc:Choice>
  </mc:AlternateContent>
  <bookViews>
    <workbookView xWindow="0" yWindow="660" windowWidth="25440" windowHeight="13800" activeTab="1"/>
  </bookViews>
  <sheets>
    <sheet name="Gráfico1" sheetId="3" r:id="rId1"/>
    <sheet name="Cuadro Estadístico" sheetId="1" r:id="rId2"/>
    <sheet name="Hoja1" sheetId="4" r:id="rId3"/>
  </sheets>
  <externalReferences>
    <externalReference r:id="rId4"/>
  </externalReferences>
  <definedNames>
    <definedName name="_xlnm.Print_Area" localSheetId="1">'Cuadro Estadístico'!$A$1:$AA$49</definedName>
    <definedName name="_xlnm.Print_Titles" localSheetId="1">'Cuadro Estadístico'!$1:$6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6" i="1" l="1"/>
  <c r="Y24" i="1"/>
  <c r="Y7" i="1"/>
  <c r="Q43" i="1"/>
  <c r="Y9" i="1"/>
  <c r="AA9" i="1"/>
  <c r="Z9" i="1"/>
  <c r="Y12" i="1"/>
  <c r="Z12" i="1"/>
  <c r="Y13" i="1"/>
  <c r="Z13" i="1"/>
  <c r="AA13" i="1"/>
  <c r="Y14" i="1"/>
  <c r="Z14" i="1"/>
  <c r="AA14" i="1"/>
  <c r="Y17" i="1"/>
  <c r="Z17" i="1"/>
  <c r="AA17" i="1"/>
  <c r="Y18" i="1"/>
  <c r="AA18" i="1"/>
  <c r="Z18" i="1"/>
  <c r="Y19" i="1"/>
  <c r="AA19" i="1"/>
  <c r="Z19" i="1"/>
  <c r="Y23" i="1"/>
  <c r="Z23" i="1"/>
  <c r="AA23" i="1"/>
  <c r="Z24" i="1"/>
  <c r="AA24" i="1"/>
  <c r="Y25" i="1"/>
  <c r="AA25" i="1"/>
  <c r="Z25" i="1"/>
  <c r="Z26" i="1"/>
  <c r="AA26" i="1"/>
  <c r="Y27" i="1"/>
  <c r="AA27" i="1"/>
  <c r="Z27" i="1"/>
  <c r="Y28" i="1"/>
  <c r="Z28" i="1"/>
  <c r="AA28" i="1"/>
  <c r="Y29" i="1"/>
  <c r="AA29" i="1"/>
  <c r="Z29" i="1"/>
  <c r="Y30" i="1"/>
  <c r="Z30" i="1"/>
  <c r="Y35" i="1"/>
  <c r="AA35" i="1"/>
  <c r="Z35" i="1"/>
  <c r="Y37" i="1"/>
  <c r="AA37" i="1"/>
  <c r="Z37" i="1"/>
  <c r="Y38" i="1"/>
  <c r="AA38" i="1"/>
  <c r="Z38" i="1"/>
  <c r="Z8" i="1"/>
  <c r="Z10" i="1"/>
  <c r="Y10" i="1"/>
  <c r="AA10" i="1"/>
  <c r="Z11" i="1"/>
  <c r="AA11" i="1"/>
  <c r="Y11" i="1"/>
  <c r="Z15" i="1"/>
  <c r="Z16" i="1"/>
  <c r="Z20" i="1"/>
  <c r="Y20" i="1"/>
  <c r="AA20" i="1"/>
  <c r="Z21" i="1"/>
  <c r="Y21" i="1"/>
  <c r="AA21" i="1"/>
  <c r="Z22" i="1"/>
  <c r="Y22" i="1"/>
  <c r="AA22" i="1"/>
  <c r="Z31" i="1"/>
  <c r="AA31" i="1"/>
  <c r="Y31" i="1"/>
  <c r="Z32" i="1"/>
  <c r="Y32" i="1"/>
  <c r="AA32" i="1"/>
  <c r="Z33" i="1"/>
  <c r="Y33" i="1"/>
  <c r="AA33" i="1"/>
  <c r="Z34" i="1"/>
  <c r="AA34" i="1"/>
  <c r="Z36" i="1"/>
  <c r="Y36" i="1"/>
  <c r="AA36" i="1"/>
  <c r="Z7" i="1"/>
  <c r="Y8" i="1"/>
  <c r="AA8" i="1"/>
  <c r="Y15" i="1"/>
  <c r="AA15" i="1"/>
  <c r="Y16" i="1"/>
  <c r="AA16" i="1"/>
  <c r="Y34" i="1"/>
  <c r="U9" i="1"/>
  <c r="U11" i="1"/>
  <c r="U13" i="1"/>
  <c r="U14" i="1"/>
  <c r="U15" i="1"/>
  <c r="U16" i="1"/>
  <c r="U17" i="1"/>
  <c r="U19" i="1"/>
  <c r="U20" i="1"/>
  <c r="U21" i="1"/>
  <c r="U22" i="1"/>
  <c r="U23" i="1"/>
  <c r="U25" i="1"/>
  <c r="U26" i="1"/>
  <c r="U27" i="1"/>
  <c r="U28" i="1"/>
  <c r="U29" i="1"/>
  <c r="U31" i="1"/>
  <c r="U32" i="1"/>
  <c r="U33" i="1"/>
  <c r="U36" i="1"/>
  <c r="U37" i="1"/>
  <c r="U38" i="1"/>
  <c r="P43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S23" i="1"/>
  <c r="X23" i="1"/>
  <c r="T24" i="1"/>
  <c r="T25" i="1"/>
  <c r="T26" i="1"/>
  <c r="T27" i="1"/>
  <c r="T28" i="1"/>
  <c r="T29" i="1"/>
  <c r="T30" i="1"/>
  <c r="T31" i="1"/>
  <c r="S31" i="1"/>
  <c r="X31" i="1"/>
  <c r="T32" i="1"/>
  <c r="T33" i="1"/>
  <c r="T34" i="1"/>
  <c r="T35" i="1"/>
  <c r="T36" i="1"/>
  <c r="T37" i="1"/>
  <c r="T38" i="1"/>
  <c r="T43" i="1"/>
  <c r="V7" i="1"/>
  <c r="V8" i="1"/>
  <c r="V9" i="1"/>
  <c r="V43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S28" i="1"/>
  <c r="X28" i="1"/>
  <c r="V29" i="1"/>
  <c r="V30" i="1"/>
  <c r="V31" i="1"/>
  <c r="V32" i="1"/>
  <c r="V33" i="1"/>
  <c r="V34" i="1"/>
  <c r="V35" i="1"/>
  <c r="V36" i="1"/>
  <c r="V37" i="1"/>
  <c r="S37" i="1"/>
  <c r="X37" i="1"/>
  <c r="V38" i="1"/>
  <c r="W7" i="1"/>
  <c r="W8" i="1"/>
  <c r="W43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I8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R3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8" i="1"/>
  <c r="R7" i="1"/>
  <c r="H43" i="1"/>
  <c r="G43" i="1"/>
  <c r="N43" i="1"/>
  <c r="M43" i="1"/>
  <c r="L43" i="1"/>
  <c r="K43" i="1"/>
  <c r="J43" i="1"/>
  <c r="E43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7" i="1"/>
  <c r="O8" i="1"/>
  <c r="O10" i="1"/>
  <c r="O11" i="1"/>
  <c r="O12" i="1"/>
  <c r="O13" i="1"/>
  <c r="O14" i="1"/>
  <c r="O16" i="1"/>
  <c r="O17" i="1"/>
  <c r="O18" i="1"/>
  <c r="O19" i="1"/>
  <c r="O20" i="1"/>
  <c r="O22" i="1"/>
  <c r="O24" i="1"/>
  <c r="O23" i="1"/>
  <c r="O21" i="1"/>
  <c r="O15" i="1"/>
  <c r="O9" i="1"/>
  <c r="F29" i="1"/>
  <c r="F21" i="1"/>
  <c r="S29" i="1"/>
  <c r="X29" i="1"/>
  <c r="S24" i="1"/>
  <c r="S21" i="1"/>
  <c r="X21" i="1"/>
  <c r="S14" i="1"/>
  <c r="X14" i="1"/>
  <c r="C38" i="1"/>
  <c r="F38" i="1"/>
  <c r="S38" i="1"/>
  <c r="X38" i="1"/>
  <c r="C36" i="1"/>
  <c r="D35" i="1"/>
  <c r="U35" i="1"/>
  <c r="C35" i="1"/>
  <c r="D34" i="1"/>
  <c r="U34" i="1"/>
  <c r="C34" i="1"/>
  <c r="S34" i="1"/>
  <c r="X34" i="1"/>
  <c r="C33" i="1"/>
  <c r="C32" i="1"/>
  <c r="F32" i="1"/>
  <c r="U30" i="1"/>
  <c r="C30" i="1"/>
  <c r="S30" i="1"/>
  <c r="X30" i="1"/>
  <c r="C27" i="1"/>
  <c r="S26" i="1"/>
  <c r="X26" i="1"/>
  <c r="C25" i="1"/>
  <c r="F25" i="1"/>
  <c r="D24" i="1"/>
  <c r="U24" i="1"/>
  <c r="X24" i="1"/>
  <c r="F22" i="1"/>
  <c r="C20" i="1"/>
  <c r="F20" i="1"/>
  <c r="C19" i="1"/>
  <c r="U18" i="1"/>
  <c r="C18" i="1"/>
  <c r="S18" i="1"/>
  <c r="X18" i="1"/>
  <c r="C13" i="1"/>
  <c r="S13" i="1"/>
  <c r="X13" i="1"/>
  <c r="U12" i="1"/>
  <c r="C12" i="1"/>
  <c r="S12" i="1"/>
  <c r="X12" i="1"/>
  <c r="C8" i="1"/>
  <c r="C9" i="1"/>
  <c r="S9" i="1"/>
  <c r="X9" i="1"/>
  <c r="S10" i="1"/>
  <c r="X10" i="1"/>
  <c r="U10" i="1"/>
  <c r="D8" i="1"/>
  <c r="U7" i="1"/>
  <c r="S7" i="1"/>
  <c r="X7" i="1"/>
  <c r="F7" i="1"/>
  <c r="F9" i="1"/>
  <c r="S11" i="1"/>
  <c r="X11" i="1"/>
  <c r="F15" i="1"/>
  <c r="S15" i="1"/>
  <c r="X15" i="1"/>
  <c r="F19" i="1"/>
  <c r="S19" i="1"/>
  <c r="X19" i="1"/>
  <c r="F23" i="1"/>
  <c r="F27" i="1"/>
  <c r="S27" i="1"/>
  <c r="X27" i="1"/>
  <c r="F31" i="1"/>
  <c r="S32" i="1"/>
  <c r="X32" i="1"/>
  <c r="F14" i="1"/>
  <c r="F16" i="1"/>
  <c r="S16" i="1"/>
  <c r="X16" i="1"/>
  <c r="F17" i="1"/>
  <c r="S17" i="1"/>
  <c r="X17" i="1"/>
  <c r="F26" i="1"/>
  <c r="F28" i="1"/>
  <c r="F33" i="1"/>
  <c r="S33" i="1"/>
  <c r="X33" i="1"/>
  <c r="F35" i="1"/>
  <c r="S35" i="1"/>
  <c r="X35" i="1"/>
  <c r="F36" i="1"/>
  <c r="S36" i="1"/>
  <c r="X36" i="1"/>
  <c r="F3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F13" i="1"/>
  <c r="F11" i="1"/>
  <c r="F8" i="1"/>
  <c r="U8" i="1"/>
  <c r="S8" i="1"/>
  <c r="X8" i="1"/>
  <c r="F10" i="1"/>
  <c r="I43" i="1"/>
  <c r="AA30" i="1"/>
  <c r="AA12" i="1"/>
  <c r="Z43" i="1"/>
  <c r="R43" i="1"/>
  <c r="O43" i="1"/>
  <c r="U43" i="1"/>
  <c r="S20" i="1"/>
  <c r="X20" i="1"/>
  <c r="S22" i="1"/>
  <c r="X22" i="1"/>
  <c r="S25" i="1"/>
  <c r="X25" i="1"/>
  <c r="X43" i="1"/>
  <c r="D43" i="1"/>
  <c r="C43" i="1"/>
  <c r="F34" i="1"/>
  <c r="AA7" i="1"/>
  <c r="F24" i="1"/>
  <c r="F18" i="1"/>
  <c r="F12" i="1"/>
  <c r="F30" i="1"/>
  <c r="Y43" i="1"/>
  <c r="F43" i="1"/>
  <c r="AA43" i="1"/>
  <c r="S43" i="1"/>
</calcChain>
</file>

<file path=xl/sharedStrings.xml><?xml version="1.0" encoding="utf-8"?>
<sst xmlns="http://schemas.openxmlformats.org/spreadsheetml/2006/main" count="121" uniqueCount="63">
  <si>
    <t>Totales</t>
  </si>
  <si>
    <t>TV</t>
  </si>
  <si>
    <t>Radio</t>
  </si>
  <si>
    <t xml:space="preserve"> </t>
  </si>
  <si>
    <t>E.C.</t>
  </si>
  <si>
    <t>C.A.</t>
  </si>
  <si>
    <t>Entidad Federativa</t>
  </si>
  <si>
    <t>No.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</si>
  <si>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</si>
  <si>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</si>
  <si>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</si>
  <si>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</si>
  <si>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</si>
  <si>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</si>
  <si>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</si>
  <si>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</si>
  <si>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</si>
  <si>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</si>
  <si>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</si>
  <si>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</si>
  <si>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</si>
  <si>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</si>
  <si>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</si>
  <si>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</si>
  <si>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</si>
  <si>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</si>
  <si>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</si>
  <si>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</si>
  <si>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</si>
  <si>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</si>
  <si>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</si>
  <si>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</si>
  <si>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</si>
  <si>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</si>
  <si>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</si>
  <si>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</si>
  <si>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</si>
  <si>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</si>
  <si>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</si>
  <si>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</si>
  <si>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A.M.</t>
  </si>
  <si>
    <t>F.M.</t>
  </si>
  <si>
    <t>O.C.</t>
  </si>
  <si>
    <t>Permisionadas</t>
  </si>
  <si>
    <t>Concesionadas</t>
  </si>
  <si>
    <t>TOTAL</t>
  </si>
  <si>
    <t>TDT</t>
  </si>
  <si>
    <t xml:space="preserve">Infraestructura de Radio y Televisión </t>
  </si>
  <si>
    <t>Televisión</t>
  </si>
  <si>
    <t>NOTAS:</t>
  </si>
  <si>
    <t>TDT*</t>
  </si>
  <si>
    <t>Nuevo León</t>
  </si>
  <si>
    <t xml:space="preserve">         </t>
  </si>
  <si>
    <t>TDT**</t>
  </si>
  <si>
    <t>* Incluye 19 estaciones con transmisión en formato digital</t>
  </si>
  <si>
    <r>
      <rPr>
        <b/>
        <sz val="9"/>
        <rFont val="ITC Avant Garde"/>
        <family val="2"/>
      </rPr>
      <t>AM:</t>
    </r>
    <r>
      <rPr>
        <sz val="9"/>
        <rFont val="ITC Avant Garde"/>
        <family val="2"/>
      </rPr>
      <t xml:space="preserve"> Estación de radio con modulación en amplitud</t>
    </r>
  </si>
  <si>
    <r>
      <rPr>
        <b/>
        <sz val="9"/>
        <rFont val="ITC Avant Garde"/>
        <family val="2"/>
      </rPr>
      <t>FM:</t>
    </r>
    <r>
      <rPr>
        <sz val="9"/>
        <rFont val="ITC Avant Garde"/>
        <family val="2"/>
      </rPr>
      <t xml:space="preserve"> Estación de radio con modulación en frecuencia</t>
    </r>
  </si>
  <si>
    <r>
      <t>OC:</t>
    </r>
    <r>
      <rPr>
        <sz val="9"/>
        <rFont val="ITC Avant Garde"/>
        <family val="2"/>
      </rPr>
      <t xml:space="preserve"> Estación de radio que utiliza una frecuencia precisamente en la banda reservada para este servicio</t>
    </r>
  </si>
  <si>
    <r>
      <t>CA:</t>
    </r>
    <r>
      <rPr>
        <sz val="9"/>
        <rFont val="ITC Avant Garde"/>
        <family val="2"/>
      </rPr>
      <t xml:space="preserve"> Estación de radilo que uriliza una frecuencia adicional en FM</t>
    </r>
  </si>
  <si>
    <r>
      <t>EC:</t>
    </r>
    <r>
      <rPr>
        <sz val="9"/>
        <rFont val="ITC Avant Garde"/>
        <family val="2"/>
      </rPr>
      <t xml:space="preserve"> Equipo complementario en FM</t>
    </r>
  </si>
  <si>
    <r>
      <t>TV:</t>
    </r>
    <r>
      <rPr>
        <sz val="9"/>
        <rFont val="ITC Avant Garde"/>
        <family val="2"/>
      </rPr>
      <t xml:space="preserve"> Estación de televisión con sistema de transmisión analógico, que utiliza la banda de VHF o UHF</t>
    </r>
  </si>
  <si>
    <r>
      <t>TDT:</t>
    </r>
    <r>
      <rPr>
        <sz val="9"/>
        <rFont val="ITC Avant Garde"/>
        <family val="2"/>
      </rPr>
      <t>Estación de televisión con sistema de transmisión digital</t>
    </r>
  </si>
  <si>
    <t>Estaciones autorizadas al 26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</si>
</sst>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u/>
      <sz val="10"/>
      <color rgb="FFFF0000"/>
      <name val="Arial"/>
      <family val="2"/>
    </font>
    <font>
      <sz val="10"/>
      <color rgb="FF000080"/>
      <name val="Arial"/>
      <family val="2"/>
    </font>
    <font>
      <u/>
      <sz val="10"/>
      <color rgb="FFFF0000"/>
      <name val="Arial"/>
      <family val="2"/>
    </font>
    <font>
      <b/>
      <sz val="12"/>
      <name val="ITC Avant Garde"/>
      <family val="2"/>
    </font>
    <font>
      <sz val="10"/>
      <name val="ITC Avant Garde"/>
      <family val="2"/>
    </font>
    <font>
      <b/>
      <sz val="10"/>
      <name val="ITC Avant Garde"/>
      <family val="2"/>
    </font>
    <font>
      <b/>
      <sz val="9.5"/>
      <name val="ITC Avant Garde"/>
      <family val="2"/>
    </font>
    <font>
      <b/>
      <sz val="8"/>
      <name val="ITC Avant Garde"/>
      <family val="2"/>
    </font>
    <font>
      <sz val="10"/>
      <color indexed="12"/>
      <name val="ITC Avant Garde"/>
      <family val="2"/>
    </font>
    <font>
      <sz val="10"/>
      <color rgb="FF0000D4"/>
      <name val="ITC Avant Garde"/>
      <family val="2"/>
    </font>
    <font>
      <sz val="10"/>
      <color rgb="FF0000FF"/>
      <name val="ITC Avant Garde"/>
      <family val="2"/>
    </font>
    <font>
      <sz val="10"/>
      <color rgb="FF900000"/>
      <name val="ITC Avant Garde"/>
      <family val="2"/>
    </font>
    <font>
      <sz val="10"/>
      <color rgb="FF800000"/>
      <name val="ITC Avant Garde"/>
      <family val="2"/>
    </font>
    <font>
      <sz val="10"/>
      <color indexed="16"/>
      <name val="ITC Avant Garde"/>
      <family val="2"/>
    </font>
    <font>
      <sz val="10"/>
      <color indexed="20"/>
      <name val="ITC Avant Garde"/>
      <family val="2"/>
    </font>
    <font>
      <sz val="9"/>
      <name val="ITC Avant Garde"/>
      <family val="2"/>
    </font>
    <font>
      <b/>
      <sz val="9"/>
      <name val="ITC Avant Garde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</fills>
  <borders count="36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1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7" fillId="0" borderId="0" xfId="0" applyFont="1"/>
    <xf numFmtId="0" fontId="7" fillId="0" borderId="0" xfId="0" applyFont="1" applyBorder="1"/>
    <xf numFmtId="0" fontId="9" fillId="7" borderId="20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5" xfId="0" applyFont="1" applyBorder="1"/>
    <xf numFmtId="0" fontId="7" fillId="0" borderId="9" xfId="0" applyFont="1" applyBorder="1" applyAlignment="1">
      <alignment horizontal="left"/>
    </xf>
    <xf numFmtId="0" fontId="11" fillId="0" borderId="7" xfId="0" applyFont="1" applyBorder="1"/>
    <xf numFmtId="0" fontId="11" fillId="0" borderId="2" xfId="0" applyFont="1" applyFill="1" applyBorder="1"/>
    <xf numFmtId="0" fontId="12" fillId="0" borderId="11" xfId="0" applyFont="1" applyFill="1" applyBorder="1"/>
    <xf numFmtId="0" fontId="11" fillId="4" borderId="14" xfId="1" applyFont="1" applyFill="1" applyBorder="1"/>
    <xf numFmtId="0" fontId="13" fillId="4" borderId="2" xfId="1" applyFont="1" applyFill="1" applyBorder="1" applyAlignment="1">
      <alignment horizontal="right"/>
    </xf>
    <xf numFmtId="0" fontId="13" fillId="4" borderId="3" xfId="1" applyFont="1" applyFill="1" applyBorder="1" applyAlignment="1">
      <alignment horizontal="right"/>
    </xf>
    <xf numFmtId="0" fontId="14" fillId="0" borderId="7" xfId="0" applyFont="1" applyFill="1" applyBorder="1"/>
    <xf numFmtId="0" fontId="14" fillId="0" borderId="2" xfId="0" applyFont="1" applyFill="1" applyBorder="1"/>
    <xf numFmtId="0" fontId="14" fillId="0" borderId="11" xfId="0" applyFont="1" applyFill="1" applyBorder="1"/>
    <xf numFmtId="0" fontId="15" fillId="4" borderId="14" xfId="1" applyFont="1" applyFill="1" applyBorder="1" applyAlignment="1">
      <alignment horizontal="right"/>
    </xf>
    <xf numFmtId="1" fontId="15" fillId="4" borderId="2" xfId="1" applyNumberFormat="1" applyFont="1" applyFill="1" applyBorder="1" applyAlignment="1">
      <alignment vertical="center"/>
    </xf>
    <xf numFmtId="1" fontId="16" fillId="4" borderId="11" xfId="1" applyNumberFormat="1" applyFont="1" applyFill="1" applyBorder="1" applyAlignment="1">
      <alignment horizontal="right"/>
    </xf>
    <xf numFmtId="0" fontId="7" fillId="3" borderId="7" xfId="0" applyFont="1" applyFill="1" applyBorder="1"/>
    <xf numFmtId="0" fontId="7" fillId="3" borderId="8" xfId="0" applyFont="1" applyFill="1" applyBorder="1"/>
    <xf numFmtId="0" fontId="7" fillId="3" borderId="3" xfId="0" applyFont="1" applyFill="1" applyBorder="1"/>
    <xf numFmtId="0" fontId="7" fillId="3" borderId="2" xfId="0" applyFont="1" applyFill="1" applyBorder="1"/>
    <xf numFmtId="0" fontId="7" fillId="3" borderId="22" xfId="0" applyFont="1" applyFill="1" applyBorder="1"/>
    <xf numFmtId="0" fontId="7" fillId="6" borderId="3" xfId="0" applyFont="1" applyFill="1" applyBorder="1"/>
    <xf numFmtId="0" fontId="16" fillId="0" borderId="0" xfId="0" applyFont="1" applyBorder="1"/>
    <xf numFmtId="0" fontId="7" fillId="0" borderId="6" xfId="0" applyFont="1" applyBorder="1"/>
    <xf numFmtId="0" fontId="7" fillId="0" borderId="10" xfId="0" applyFont="1" applyBorder="1" applyAlignment="1">
      <alignment horizontal="left"/>
    </xf>
    <xf numFmtId="0" fontId="11" fillId="0" borderId="8" xfId="0" applyFont="1" applyBorder="1"/>
    <xf numFmtId="0" fontId="11" fillId="0" borderId="3" xfId="0" applyFont="1" applyFill="1" applyBorder="1"/>
    <xf numFmtId="0" fontId="12" fillId="0" borderId="12" xfId="0" applyFont="1" applyFill="1" applyBorder="1"/>
    <xf numFmtId="0" fontId="11" fillId="4" borderId="23" xfId="1" applyFont="1" applyFill="1" applyBorder="1"/>
    <xf numFmtId="0" fontId="14" fillId="0" borderId="8" xfId="0" applyFont="1" applyFill="1" applyBorder="1"/>
    <xf numFmtId="0" fontId="14" fillId="0" borderId="3" xfId="0" applyFont="1" applyFill="1" applyBorder="1"/>
    <xf numFmtId="0" fontId="14" fillId="0" borderId="12" xfId="0" applyFont="1" applyFill="1" applyBorder="1"/>
    <xf numFmtId="0" fontId="16" fillId="4" borderId="23" xfId="1" applyFont="1" applyFill="1" applyBorder="1" applyAlignment="1">
      <alignment horizontal="right"/>
    </xf>
    <xf numFmtId="0" fontId="15" fillId="4" borderId="3" xfId="1" applyFont="1" applyFill="1" applyBorder="1" applyAlignment="1">
      <alignment vertical="center" wrapText="1"/>
    </xf>
    <xf numFmtId="0" fontId="16" fillId="4" borderId="12" xfId="1" applyFont="1" applyFill="1" applyBorder="1" applyAlignment="1">
      <alignment horizontal="right"/>
    </xf>
    <xf numFmtId="0" fontId="7" fillId="3" borderId="17" xfId="0" applyFont="1" applyFill="1" applyBorder="1"/>
    <xf numFmtId="0" fontId="15" fillId="4" borderId="3" xfId="1" applyFont="1" applyFill="1" applyBorder="1" applyAlignment="1">
      <alignment vertical="center"/>
    </xf>
    <xf numFmtId="1" fontId="15" fillId="4" borderId="3" xfId="1" applyNumberFormat="1" applyFont="1" applyFill="1" applyBorder="1" applyAlignment="1">
      <alignment vertical="center"/>
    </xf>
    <xf numFmtId="0" fontId="11" fillId="8" borderId="23" xfId="1" applyFont="1" applyFill="1" applyBorder="1"/>
    <xf numFmtId="0" fontId="17" fillId="0" borderId="0" xfId="0" applyFont="1" applyAlignment="1">
      <alignment horizontal="center"/>
    </xf>
    <xf numFmtId="0" fontId="13" fillId="4" borderId="26" xfId="1" applyFont="1" applyFill="1" applyBorder="1" applyAlignment="1">
      <alignment horizontal="right"/>
    </xf>
    <xf numFmtId="0" fontId="7" fillId="0" borderId="6" xfId="0" applyFont="1" applyFill="1" applyBorder="1"/>
    <xf numFmtId="0" fontId="7" fillId="0" borderId="10" xfId="0" applyFont="1" applyFill="1" applyBorder="1" applyAlignment="1">
      <alignment horizontal="left"/>
    </xf>
    <xf numFmtId="0" fontId="11" fillId="0" borderId="8" xfId="0" applyFont="1" applyFill="1" applyBorder="1"/>
    <xf numFmtId="0" fontId="11" fillId="4" borderId="23" xfId="1" applyFont="1" applyFill="1" applyBorder="1" applyAlignment="1">
      <alignment horizontal="right"/>
    </xf>
    <xf numFmtId="0" fontId="7" fillId="2" borderId="8" xfId="0" applyFont="1" applyFill="1" applyBorder="1"/>
    <xf numFmtId="0" fontId="7" fillId="2" borderId="3" xfId="0" applyFont="1" applyFill="1" applyBorder="1"/>
    <xf numFmtId="0" fontId="7" fillId="2" borderId="17" xfId="0" applyFont="1" applyFill="1" applyBorder="1"/>
    <xf numFmtId="0" fontId="7" fillId="0" borderId="0" xfId="0" applyFont="1" applyFill="1" applyBorder="1"/>
    <xf numFmtId="0" fontId="16" fillId="0" borderId="0" xfId="0" applyFont="1" applyFill="1" applyBorder="1"/>
    <xf numFmtId="0" fontId="7" fillId="0" borderId="0" xfId="0" applyFont="1" applyFill="1"/>
    <xf numFmtId="0" fontId="11" fillId="5" borderId="8" xfId="0" applyFont="1" applyFill="1" applyBorder="1"/>
    <xf numFmtId="0" fontId="15" fillId="4" borderId="3" xfId="1" applyFont="1" applyFill="1" applyBorder="1"/>
    <xf numFmtId="0" fontId="7" fillId="0" borderId="27" xfId="0" applyFont="1" applyBorder="1"/>
    <xf numFmtId="0" fontId="7" fillId="0" borderId="28" xfId="0" applyFont="1" applyBorder="1" applyAlignment="1">
      <alignment horizontal="left"/>
    </xf>
    <xf numFmtId="0" fontId="11" fillId="0" borderId="29" xfId="0" applyFont="1" applyBorder="1"/>
    <xf numFmtId="0" fontId="11" fillId="0" borderId="25" xfId="0" applyFont="1" applyBorder="1"/>
    <xf numFmtId="0" fontId="12" fillId="0" borderId="30" xfId="0" applyFont="1" applyBorder="1"/>
    <xf numFmtId="0" fontId="11" fillId="4" borderId="31" xfId="1" applyFont="1" applyFill="1" applyBorder="1"/>
    <xf numFmtId="0" fontId="13" fillId="4" borderId="25" xfId="1" applyFont="1" applyFill="1" applyBorder="1" applyAlignment="1">
      <alignment horizontal="right"/>
    </xf>
    <xf numFmtId="0" fontId="14" fillId="0" borderId="29" xfId="0" applyFont="1" applyFill="1" applyBorder="1"/>
    <xf numFmtId="0" fontId="14" fillId="0" borderId="25" xfId="0" applyFont="1" applyFill="1" applyBorder="1"/>
    <xf numFmtId="0" fontId="14" fillId="0" borderId="30" xfId="0" applyFont="1" applyFill="1" applyBorder="1"/>
    <xf numFmtId="0" fontId="16" fillId="4" borderId="31" xfId="1" applyFont="1" applyFill="1" applyBorder="1" applyAlignment="1">
      <alignment horizontal="right"/>
    </xf>
    <xf numFmtId="1" fontId="15" fillId="4" borderId="25" xfId="1" applyNumberFormat="1" applyFont="1" applyFill="1" applyBorder="1" applyAlignment="1">
      <alignment vertical="center"/>
    </xf>
    <xf numFmtId="1" fontId="16" fillId="4" borderId="30" xfId="1" applyNumberFormat="1" applyFont="1" applyFill="1" applyBorder="1" applyAlignment="1">
      <alignment horizontal="right"/>
    </xf>
    <xf numFmtId="0" fontId="7" fillId="3" borderId="29" xfId="0" applyFont="1" applyFill="1" applyBorder="1"/>
    <xf numFmtId="0" fontId="7" fillId="3" borderId="25" xfId="0" applyFont="1" applyFill="1" applyBorder="1"/>
    <xf numFmtId="0" fontId="7" fillId="3" borderId="32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0" fontId="18" fillId="0" borderId="0" xfId="0" applyFont="1" applyFill="1" applyAlignment="1"/>
    <xf numFmtId="0" fontId="18" fillId="0" borderId="0" xfId="0" applyFont="1" applyBorder="1" applyAlignment="1"/>
    <xf numFmtId="0" fontId="7" fillId="0" borderId="0" xfId="0" applyFont="1" applyAlignment="1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0" xfId="0" applyNumberFormat="1" applyFont="1" applyFill="1" applyAlignment="1"/>
    <xf numFmtId="0" fontId="19" fillId="0" borderId="0" xfId="0" applyFont="1" applyFill="1" applyAlignment="1">
      <alignment horizontal="left" vertical="center"/>
    </xf>
    <xf numFmtId="0" fontId="18" fillId="0" borderId="0" xfId="0" applyNumberFormat="1" applyFont="1" applyFill="1"/>
    <xf numFmtId="0" fontId="19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justify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/>
    <xf numFmtId="0" fontId="18" fillId="0" borderId="0" xfId="0" applyFont="1" applyBorder="1"/>
    <xf numFmtId="0" fontId="7" fillId="4" borderId="0" xfId="0" applyFont="1" applyFill="1"/>
    <xf numFmtId="0" fontId="7" fillId="2" borderId="0" xfId="0" applyFont="1" applyFill="1"/>
    <xf numFmtId="0" fontId="7" fillId="6" borderId="0" xfId="0" applyFont="1" applyFill="1"/>
    <xf numFmtId="0" fontId="19" fillId="0" borderId="0" xfId="0" applyFont="1" applyFill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Fill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8" fillId="7" borderId="1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  <color rgb="FFFFCC99"/>
      <color rgb="FF99CCFF"/>
      <color rgb="FF66CCFF"/>
      <color rgb="FFFFFF99"/>
      <color rgb="FF8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Estaciones de radio en México</a:t>
            </a:r>
          </a:p>
        </c:rich>
      </c:tx>
      <c:layout>
        <c:manualLayout>
          <c:xMode val="edge"/>
          <c:yMode val="edge"/>
          <c:x val="0.292084726867337"/>
          <c:y val="0.1963993453355160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760312151617204E-2"/>
          <c:y val="0.353518821603929"/>
          <c:w val="0.70457079152731295"/>
          <c:h val="0.410801963993455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Mode val="edge"/>
                  <c:yMode val="edge"/>
                  <c:x val="2.8985507246376802E-2"/>
                  <c:y val="0.535188216039282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02452619844295"/>
          <c:y val="0.32242225859247298"/>
          <c:w val="4.4593088071348999E-2"/>
          <c:h val="4.58265139116205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5" workbookViewId="0"/>
  </sheetViews>
  <pageMargins left="0.75" right="0.75" top="1" bottom="1" header="0" footer="0"/>
  <pageSetup orientation="landscape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FT/infraestructura/CUADRO-GENERAL%20radio%20y%20televisi&#243;n%20vige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o"/>
      <sheetName val="concentrado en operación"/>
      <sheetName val="concentrado autorizado"/>
      <sheetName val="Permisos y TV"/>
      <sheetName val="TDT"/>
      <sheetName val="Diferencias en concentrados"/>
      <sheetName val="complementarios"/>
      <sheetName val="PyTV en operación"/>
    </sheetNames>
    <sheetDataSet>
      <sheetData sheetId="0" refreshError="1"/>
      <sheetData sheetId="1" refreshError="1"/>
      <sheetData sheetId="2" refreshError="1">
        <row r="1">
          <cell r="A1" t="str">
            <v xml:space="preserve">Infraestructura de Radio y Televisión </v>
          </cell>
        </row>
        <row r="8">
          <cell r="C8">
            <v>2</v>
          </cell>
          <cell r="D8">
            <v>5</v>
          </cell>
        </row>
        <row r="9">
          <cell r="C9">
            <v>2</v>
          </cell>
        </row>
        <row r="11">
          <cell r="C11">
            <v>2</v>
          </cell>
        </row>
        <row r="14">
          <cell r="C14">
            <v>2</v>
          </cell>
        </row>
        <row r="18">
          <cell r="C18">
            <v>7</v>
          </cell>
        </row>
        <row r="19">
          <cell r="C19">
            <v>7</v>
          </cell>
        </row>
        <row r="20">
          <cell r="C20">
            <v>2</v>
          </cell>
        </row>
        <row r="24">
          <cell r="D24">
            <v>1</v>
          </cell>
        </row>
        <row r="25">
          <cell r="C25">
            <v>1</v>
          </cell>
        </row>
        <row r="27">
          <cell r="C27">
            <v>1</v>
          </cell>
        </row>
        <row r="30">
          <cell r="C30">
            <v>2</v>
          </cell>
        </row>
        <row r="32">
          <cell r="C32">
            <v>2</v>
          </cell>
        </row>
        <row r="33">
          <cell r="C33">
            <v>2</v>
          </cell>
        </row>
        <row r="34">
          <cell r="C34">
            <v>3</v>
          </cell>
          <cell r="D34">
            <v>16</v>
          </cell>
        </row>
        <row r="35">
          <cell r="C35">
            <v>0</v>
          </cell>
          <cell r="D35">
            <v>2</v>
          </cell>
        </row>
        <row r="36">
          <cell r="C36">
            <v>3</v>
          </cell>
        </row>
        <row r="38">
          <cell r="C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7"/>
  <sheetViews>
    <sheetView tabSelected="1" zoomScale="98" zoomScaleNormal="98" zoomScalePageLayoutView="90" workbookViewId="0">
      <selection activeCell="AF15" sqref="AF15"/>
    </sheetView>
  </sheetViews>
  <sheetFormatPr baseColWidth="10" defaultColWidth="11.42578125" defaultRowHeight="12.75" x14ac:dyDescent="0.2"/>
  <cols>
    <col min="1" max="1" width="4.7109375" style="5" customWidth="1"/>
    <col min="2" max="2" width="17.7109375" style="5" customWidth="1"/>
    <col min="3" max="6" width="6.7109375" style="5" customWidth="1"/>
    <col min="7" max="9" width="6.7109375" style="102" customWidth="1"/>
    <col min="10" max="15" width="6.7109375" style="5" customWidth="1"/>
    <col min="16" max="18" width="6.7109375" style="102" customWidth="1"/>
    <col min="19" max="20" width="6.7109375" style="5" customWidth="1"/>
    <col min="21" max="21" width="8" style="5" customWidth="1"/>
    <col min="22" max="23" width="6.7109375" style="5" customWidth="1"/>
    <col min="24" max="24" width="6.7109375" style="103" customWidth="1"/>
    <col min="25" max="27" width="6.7109375" style="104" customWidth="1"/>
    <col min="28" max="28" width="8.85546875" style="5" customWidth="1"/>
    <col min="29" max="29" width="8.85546875" style="6" customWidth="1"/>
    <col min="30" max="30" width="7.42578125" style="5" customWidth="1"/>
    <col min="31" max="16384" width="11.42578125" style="5"/>
  </cols>
  <sheetData>
    <row r="1" spans="1:30" ht="15" customHeight="1" x14ac:dyDescent="0.2">
      <c r="A1" s="128" t="s">
        <v>47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spans="1:30" ht="15" customHeight="1" x14ac:dyDescent="0.2">
      <c r="A2" s="128" t="s">
        <v>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1:30" ht="9.9499999999999993" customHeight="1" thickBot="1" x14ac:dyDescent="0.25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</row>
    <row r="4" spans="1:30" ht="13.5" customHeight="1" thickTop="1" thickBot="1" x14ac:dyDescent="0.25">
      <c r="A4" s="115" t="s">
        <v>7</v>
      </c>
      <c r="B4" s="115" t="s">
        <v>6</v>
      </c>
      <c r="C4" s="131" t="s">
        <v>43</v>
      </c>
      <c r="D4" s="132"/>
      <c r="E4" s="132"/>
      <c r="F4" s="132"/>
      <c r="G4" s="133"/>
      <c r="H4" s="133"/>
      <c r="I4" s="134"/>
      <c r="J4" s="131" t="s">
        <v>44</v>
      </c>
      <c r="K4" s="132"/>
      <c r="L4" s="132"/>
      <c r="M4" s="132"/>
      <c r="N4" s="132"/>
      <c r="O4" s="132"/>
      <c r="P4" s="132"/>
      <c r="Q4" s="133"/>
      <c r="R4" s="134"/>
      <c r="S4" s="131" t="s">
        <v>0</v>
      </c>
      <c r="T4" s="135"/>
      <c r="U4" s="132"/>
      <c r="V4" s="132"/>
      <c r="W4" s="132"/>
      <c r="X4" s="132"/>
      <c r="Y4" s="132"/>
      <c r="Z4" s="133"/>
      <c r="AA4" s="134"/>
    </row>
    <row r="5" spans="1:30" ht="12.95" customHeight="1" thickBot="1" x14ac:dyDescent="0.25">
      <c r="A5" s="116"/>
      <c r="B5" s="116"/>
      <c r="C5" s="110" t="s">
        <v>2</v>
      </c>
      <c r="D5" s="111"/>
      <c r="E5" s="111"/>
      <c r="F5" s="112"/>
      <c r="G5" s="107" t="s">
        <v>48</v>
      </c>
      <c r="H5" s="108"/>
      <c r="I5" s="109"/>
      <c r="J5" s="110" t="s">
        <v>2</v>
      </c>
      <c r="K5" s="111"/>
      <c r="L5" s="111"/>
      <c r="M5" s="111"/>
      <c r="N5" s="111"/>
      <c r="O5" s="112"/>
      <c r="P5" s="107" t="s">
        <v>48</v>
      </c>
      <c r="Q5" s="108"/>
      <c r="R5" s="109"/>
      <c r="S5" s="110" t="s">
        <v>2</v>
      </c>
      <c r="T5" s="111"/>
      <c r="U5" s="111"/>
      <c r="V5" s="111"/>
      <c r="W5" s="111"/>
      <c r="X5" s="112"/>
      <c r="Y5" s="107" t="s">
        <v>48</v>
      </c>
      <c r="Z5" s="108"/>
      <c r="AA5" s="109"/>
    </row>
    <row r="6" spans="1:30" ht="24" customHeight="1" thickBot="1" x14ac:dyDescent="0.25">
      <c r="A6" s="117"/>
      <c r="B6" s="117"/>
      <c r="C6" s="7" t="s">
        <v>40</v>
      </c>
      <c r="D6" s="8" t="s">
        <v>41</v>
      </c>
      <c r="E6" s="8" t="s">
        <v>42</v>
      </c>
      <c r="F6" s="8" t="s">
        <v>39</v>
      </c>
      <c r="G6" s="9" t="s">
        <v>1</v>
      </c>
      <c r="H6" s="9" t="s">
        <v>46</v>
      </c>
      <c r="I6" s="10" t="s">
        <v>45</v>
      </c>
      <c r="J6" s="7" t="s">
        <v>40</v>
      </c>
      <c r="K6" s="8" t="s">
        <v>5</v>
      </c>
      <c r="L6" s="8" t="s">
        <v>41</v>
      </c>
      <c r="M6" s="8" t="s">
        <v>4</v>
      </c>
      <c r="N6" s="8" t="s">
        <v>42</v>
      </c>
      <c r="O6" s="8" t="s">
        <v>39</v>
      </c>
      <c r="P6" s="9" t="s">
        <v>1</v>
      </c>
      <c r="Q6" s="9" t="s">
        <v>46</v>
      </c>
      <c r="R6" s="9" t="s">
        <v>45</v>
      </c>
      <c r="S6" s="7" t="s">
        <v>40</v>
      </c>
      <c r="T6" s="8" t="s">
        <v>5</v>
      </c>
      <c r="U6" s="11" t="s">
        <v>41</v>
      </c>
      <c r="V6" s="8" t="s">
        <v>4</v>
      </c>
      <c r="W6" s="8" t="s">
        <v>42</v>
      </c>
      <c r="X6" s="8" t="s">
        <v>39</v>
      </c>
      <c r="Y6" s="10" t="s">
        <v>1</v>
      </c>
      <c r="Z6" s="10" t="s">
        <v>46</v>
      </c>
      <c r="AA6" s="10" t="s">
        <v>45</v>
      </c>
      <c r="AB6" s="12"/>
      <c r="AC6" s="12"/>
      <c r="AD6" s="13"/>
    </row>
    <row r="7" spans="1:30" ht="14.25" thickTop="1" thickBot="1" x14ac:dyDescent="0.25">
      <c r="A7" s="14">
        <v>1</v>
      </c>
      <c r="B7" s="15" t="s">
        <v>8</v>
      </c>
      <c r="C7" s="16">
        <v>1</v>
      </c>
      <c r="D7" s="17">
        <v>6</v>
      </c>
      <c r="E7" s="17">
        <v>0</v>
      </c>
      <c r="F7" s="18">
        <f t="shared" ref="F7:F38" si="0">SUM(C7:E7)</f>
        <v>7</v>
      </c>
      <c r="G7" s="19">
        <v>1</v>
      </c>
      <c r="H7" s="20">
        <v>1</v>
      </c>
      <c r="I7" s="21">
        <f>G7+H7</f>
        <v>2</v>
      </c>
      <c r="J7" s="22">
        <v>3</v>
      </c>
      <c r="K7" s="23">
        <v>1</v>
      </c>
      <c r="L7" s="23">
        <v>14</v>
      </c>
      <c r="M7" s="23">
        <v>0</v>
      </c>
      <c r="N7" s="23">
        <v>0</v>
      </c>
      <c r="O7" s="24">
        <f t="shared" ref="O7:O38" si="1">SUM(J7:N7)</f>
        <v>18</v>
      </c>
      <c r="P7" s="25">
        <v>5</v>
      </c>
      <c r="Q7" s="26">
        <v>5</v>
      </c>
      <c r="R7" s="27">
        <f>P7+Q7</f>
        <v>10</v>
      </c>
      <c r="S7" s="28">
        <f t="shared" ref="S7:S38" si="2">C7+J7</f>
        <v>4</v>
      </c>
      <c r="T7" s="29">
        <f>K7</f>
        <v>1</v>
      </c>
      <c r="U7" s="30">
        <f>D7+L7</f>
        <v>20</v>
      </c>
      <c r="V7" s="29">
        <f>M7</f>
        <v>0</v>
      </c>
      <c r="W7" s="31">
        <f t="shared" ref="W7:W38" si="3">E7+N7</f>
        <v>0</v>
      </c>
      <c r="X7" s="32">
        <f>SUM(S7:W7)</f>
        <v>25</v>
      </c>
      <c r="Y7" s="33">
        <f>G7+P7</f>
        <v>6</v>
      </c>
      <c r="Z7" s="33">
        <f>H7+Q7</f>
        <v>6</v>
      </c>
      <c r="AA7" s="33">
        <f>Y7+Z7</f>
        <v>12</v>
      </c>
      <c r="AB7" s="6"/>
      <c r="AC7" s="34"/>
    </row>
    <row r="8" spans="1:30" ht="13.5" thickBot="1" x14ac:dyDescent="0.25">
      <c r="A8" s="35">
        <f>A7+1</f>
        <v>2</v>
      </c>
      <c r="B8" s="36" t="s">
        <v>9</v>
      </c>
      <c r="C8" s="37">
        <f>'[1]concentrado autorizado'!C8</f>
        <v>2</v>
      </c>
      <c r="D8" s="38">
        <f>'[1]concentrado autorizado'!D8</f>
        <v>5</v>
      </c>
      <c r="E8" s="38">
        <v>0</v>
      </c>
      <c r="F8" s="39">
        <f t="shared" si="0"/>
        <v>7</v>
      </c>
      <c r="G8" s="40">
        <v>3</v>
      </c>
      <c r="H8" s="21">
        <v>1</v>
      </c>
      <c r="I8" s="21">
        <f t="shared" ref="I8:I38" si="4">G8+H8</f>
        <v>4</v>
      </c>
      <c r="J8" s="41">
        <v>26</v>
      </c>
      <c r="K8" s="42">
        <v>1</v>
      </c>
      <c r="L8" s="42">
        <v>36</v>
      </c>
      <c r="M8" s="42">
        <v>0</v>
      </c>
      <c r="N8" s="42">
        <v>0</v>
      </c>
      <c r="O8" s="43">
        <f t="shared" si="1"/>
        <v>63</v>
      </c>
      <c r="P8" s="44">
        <v>15</v>
      </c>
      <c r="Q8" s="45">
        <v>19</v>
      </c>
      <c r="R8" s="46">
        <f>P8+Q8</f>
        <v>34</v>
      </c>
      <c r="S8" s="29">
        <f t="shared" si="2"/>
        <v>28</v>
      </c>
      <c r="T8" s="29">
        <f t="shared" ref="T8:T38" si="5">K8</f>
        <v>1</v>
      </c>
      <c r="U8" s="30">
        <f t="shared" ref="U8:U38" si="6">D8+L8</f>
        <v>41</v>
      </c>
      <c r="V8" s="29">
        <f t="shared" ref="V8:V38" si="7">M8</f>
        <v>0</v>
      </c>
      <c r="W8" s="30">
        <f t="shared" si="3"/>
        <v>0</v>
      </c>
      <c r="X8" s="47">
        <f t="shared" ref="X8:X38" si="8">SUM(S8:W8)</f>
        <v>70</v>
      </c>
      <c r="Y8" s="33">
        <f t="shared" ref="Y8:Y38" si="9">G8+P8</f>
        <v>18</v>
      </c>
      <c r="Z8" s="33">
        <f t="shared" ref="Z8:Z38" si="10">H8+Q8</f>
        <v>20</v>
      </c>
      <c r="AA8" s="33">
        <f t="shared" ref="AA8:AA38" si="11">Y8+Z8</f>
        <v>38</v>
      </c>
      <c r="AB8" s="6"/>
      <c r="AC8" s="34"/>
    </row>
    <row r="9" spans="1:30" ht="13.5" thickBot="1" x14ac:dyDescent="0.25">
      <c r="A9" s="35">
        <f t="shared" ref="A9:A38" si="12">A8+1</f>
        <v>3</v>
      </c>
      <c r="B9" s="36" t="s">
        <v>10</v>
      </c>
      <c r="C9" s="37">
        <f>'[1]concentrado autorizado'!C9</f>
        <v>2</v>
      </c>
      <c r="D9" s="38">
        <v>8</v>
      </c>
      <c r="E9" s="38">
        <v>0</v>
      </c>
      <c r="F9" s="39">
        <f t="shared" si="0"/>
        <v>10</v>
      </c>
      <c r="G9" s="40">
        <v>1</v>
      </c>
      <c r="H9" s="21">
        <v>0</v>
      </c>
      <c r="I9" s="21">
        <f t="shared" si="4"/>
        <v>1</v>
      </c>
      <c r="J9" s="41">
        <v>7</v>
      </c>
      <c r="K9" s="42">
        <v>0</v>
      </c>
      <c r="L9" s="42">
        <v>22</v>
      </c>
      <c r="M9" s="42">
        <v>0</v>
      </c>
      <c r="N9" s="42">
        <v>0</v>
      </c>
      <c r="O9" s="43">
        <f t="shared" si="1"/>
        <v>29</v>
      </c>
      <c r="P9" s="44">
        <v>18</v>
      </c>
      <c r="Q9" s="48">
        <v>12</v>
      </c>
      <c r="R9" s="46">
        <f t="shared" ref="R9:R37" si="13">P9+Q9</f>
        <v>30</v>
      </c>
      <c r="S9" s="29">
        <f t="shared" si="2"/>
        <v>9</v>
      </c>
      <c r="T9" s="29">
        <f t="shared" si="5"/>
        <v>0</v>
      </c>
      <c r="U9" s="30">
        <f t="shared" si="6"/>
        <v>30</v>
      </c>
      <c r="V9" s="29">
        <f t="shared" si="7"/>
        <v>0</v>
      </c>
      <c r="W9" s="30">
        <f t="shared" si="3"/>
        <v>0</v>
      </c>
      <c r="X9" s="47">
        <f t="shared" si="8"/>
        <v>39</v>
      </c>
      <c r="Y9" s="33">
        <f t="shared" si="9"/>
        <v>19</v>
      </c>
      <c r="Z9" s="33">
        <f t="shared" si="10"/>
        <v>12</v>
      </c>
      <c r="AA9" s="33">
        <f t="shared" si="11"/>
        <v>31</v>
      </c>
      <c r="AB9" s="6"/>
      <c r="AC9" s="34"/>
    </row>
    <row r="10" spans="1:30" ht="13.5" thickBot="1" x14ac:dyDescent="0.25">
      <c r="A10" s="35">
        <f t="shared" si="12"/>
        <v>4</v>
      </c>
      <c r="B10" s="36" t="s">
        <v>11</v>
      </c>
      <c r="C10" s="37">
        <v>4</v>
      </c>
      <c r="D10" s="38">
        <v>3</v>
      </c>
      <c r="E10" s="38">
        <v>0</v>
      </c>
      <c r="F10" s="39">
        <f t="shared" si="0"/>
        <v>7</v>
      </c>
      <c r="G10" s="40">
        <v>3</v>
      </c>
      <c r="H10" s="21">
        <v>1</v>
      </c>
      <c r="I10" s="21">
        <f t="shared" si="4"/>
        <v>4</v>
      </c>
      <c r="J10" s="41">
        <v>4</v>
      </c>
      <c r="K10" s="42">
        <v>3</v>
      </c>
      <c r="L10" s="42">
        <v>8</v>
      </c>
      <c r="M10" s="42">
        <v>0</v>
      </c>
      <c r="N10" s="42">
        <v>0</v>
      </c>
      <c r="O10" s="43">
        <f t="shared" si="1"/>
        <v>15</v>
      </c>
      <c r="P10" s="44">
        <v>10</v>
      </c>
      <c r="Q10" s="49">
        <v>6</v>
      </c>
      <c r="R10" s="46">
        <f t="shared" si="13"/>
        <v>16</v>
      </c>
      <c r="S10" s="29">
        <f t="shared" si="2"/>
        <v>8</v>
      </c>
      <c r="T10" s="29">
        <f t="shared" si="5"/>
        <v>3</v>
      </c>
      <c r="U10" s="30">
        <f t="shared" si="6"/>
        <v>11</v>
      </c>
      <c r="V10" s="29">
        <f t="shared" si="7"/>
        <v>0</v>
      </c>
      <c r="W10" s="30">
        <f t="shared" si="3"/>
        <v>0</v>
      </c>
      <c r="X10" s="47">
        <f t="shared" si="8"/>
        <v>22</v>
      </c>
      <c r="Y10" s="33">
        <f t="shared" si="9"/>
        <v>13</v>
      </c>
      <c r="Z10" s="33">
        <f t="shared" si="10"/>
        <v>7</v>
      </c>
      <c r="AA10" s="33">
        <f t="shared" si="11"/>
        <v>20</v>
      </c>
      <c r="AB10" s="6"/>
      <c r="AC10" s="34"/>
    </row>
    <row r="11" spans="1:30" ht="13.5" thickBot="1" x14ac:dyDescent="0.25">
      <c r="A11" s="35">
        <f t="shared" si="12"/>
        <v>5</v>
      </c>
      <c r="B11" s="36" t="s">
        <v>14</v>
      </c>
      <c r="C11" s="37">
        <v>7</v>
      </c>
      <c r="D11" s="38">
        <v>18</v>
      </c>
      <c r="E11" s="38">
        <v>0</v>
      </c>
      <c r="F11" s="39">
        <f t="shared" si="0"/>
        <v>25</v>
      </c>
      <c r="G11" s="50">
        <v>12</v>
      </c>
      <c r="H11" s="21">
        <v>3</v>
      </c>
      <c r="I11" s="21">
        <f t="shared" si="4"/>
        <v>15</v>
      </c>
      <c r="J11" s="41">
        <v>2</v>
      </c>
      <c r="K11" s="42">
        <v>1</v>
      </c>
      <c r="L11" s="42">
        <v>32</v>
      </c>
      <c r="M11" s="42">
        <v>0</v>
      </c>
      <c r="N11" s="42">
        <v>1</v>
      </c>
      <c r="O11" s="43">
        <f t="shared" si="1"/>
        <v>36</v>
      </c>
      <c r="P11" s="44">
        <v>25</v>
      </c>
      <c r="Q11" s="48">
        <v>13</v>
      </c>
      <c r="R11" s="46">
        <f t="shared" si="13"/>
        <v>38</v>
      </c>
      <c r="S11" s="29">
        <f t="shared" si="2"/>
        <v>9</v>
      </c>
      <c r="T11" s="29">
        <f t="shared" si="5"/>
        <v>1</v>
      </c>
      <c r="U11" s="30">
        <f t="shared" si="6"/>
        <v>50</v>
      </c>
      <c r="V11" s="29">
        <f t="shared" si="7"/>
        <v>0</v>
      </c>
      <c r="W11" s="30">
        <f t="shared" si="3"/>
        <v>1</v>
      </c>
      <c r="X11" s="47">
        <f t="shared" si="8"/>
        <v>61</v>
      </c>
      <c r="Y11" s="33">
        <f t="shared" si="9"/>
        <v>37</v>
      </c>
      <c r="Z11" s="33">
        <f t="shared" si="10"/>
        <v>16</v>
      </c>
      <c r="AA11" s="33">
        <f t="shared" si="11"/>
        <v>53</v>
      </c>
      <c r="AB11" s="6"/>
      <c r="AC11" s="34"/>
    </row>
    <row r="12" spans="1:30" ht="13.5" thickBot="1" x14ac:dyDescent="0.25">
      <c r="A12" s="35">
        <f t="shared" si="12"/>
        <v>6</v>
      </c>
      <c r="B12" s="36" t="s">
        <v>15</v>
      </c>
      <c r="C12" s="37">
        <f>'[1]concentrado autorizado'!C14</f>
        <v>2</v>
      </c>
      <c r="D12" s="38">
        <v>4</v>
      </c>
      <c r="E12" s="38">
        <v>0</v>
      </c>
      <c r="F12" s="39">
        <f t="shared" si="0"/>
        <v>6</v>
      </c>
      <c r="G12" s="40">
        <v>9</v>
      </c>
      <c r="H12" s="21">
        <v>0</v>
      </c>
      <c r="I12" s="21">
        <f t="shared" si="4"/>
        <v>9</v>
      </c>
      <c r="J12" s="41">
        <v>21</v>
      </c>
      <c r="K12" s="42">
        <v>2</v>
      </c>
      <c r="L12" s="42">
        <v>63</v>
      </c>
      <c r="M12" s="42">
        <v>0</v>
      </c>
      <c r="N12" s="42">
        <v>0</v>
      </c>
      <c r="O12" s="43">
        <f t="shared" si="1"/>
        <v>86</v>
      </c>
      <c r="P12" s="44">
        <v>31</v>
      </c>
      <c r="Q12" s="45">
        <v>18</v>
      </c>
      <c r="R12" s="46">
        <f t="shared" si="13"/>
        <v>49</v>
      </c>
      <c r="S12" s="29">
        <f t="shared" si="2"/>
        <v>23</v>
      </c>
      <c r="T12" s="29">
        <f t="shared" si="5"/>
        <v>2</v>
      </c>
      <c r="U12" s="30">
        <f t="shared" si="6"/>
        <v>67</v>
      </c>
      <c r="V12" s="29">
        <f t="shared" si="7"/>
        <v>0</v>
      </c>
      <c r="W12" s="30">
        <f t="shared" si="3"/>
        <v>0</v>
      </c>
      <c r="X12" s="47">
        <f t="shared" si="8"/>
        <v>92</v>
      </c>
      <c r="Y12" s="33">
        <f t="shared" si="9"/>
        <v>40</v>
      </c>
      <c r="Z12" s="33">
        <f t="shared" si="10"/>
        <v>18</v>
      </c>
      <c r="AA12" s="33">
        <f t="shared" si="11"/>
        <v>58</v>
      </c>
      <c r="AB12" s="6"/>
      <c r="AC12" s="34"/>
      <c r="AD12" s="51"/>
    </row>
    <row r="13" spans="1:30" ht="13.5" thickBot="1" x14ac:dyDescent="0.25">
      <c r="A13" s="35">
        <f t="shared" si="12"/>
        <v>7</v>
      </c>
      <c r="B13" s="36" t="s">
        <v>12</v>
      </c>
      <c r="C13" s="37">
        <f>'[1]concentrado autorizado'!C11</f>
        <v>2</v>
      </c>
      <c r="D13" s="38">
        <v>26</v>
      </c>
      <c r="E13" s="38">
        <v>0</v>
      </c>
      <c r="F13" s="39">
        <f t="shared" si="0"/>
        <v>28</v>
      </c>
      <c r="G13" s="40">
        <v>2</v>
      </c>
      <c r="H13" s="21">
        <v>0</v>
      </c>
      <c r="I13" s="52">
        <f t="shared" si="4"/>
        <v>2</v>
      </c>
      <c r="J13" s="41">
        <v>7</v>
      </c>
      <c r="K13" s="42">
        <v>3</v>
      </c>
      <c r="L13" s="42">
        <v>63</v>
      </c>
      <c r="M13" s="42">
        <v>0</v>
      </c>
      <c r="N13" s="42">
        <v>0</v>
      </c>
      <c r="O13" s="43">
        <f t="shared" si="1"/>
        <v>73</v>
      </c>
      <c r="P13" s="44">
        <v>32</v>
      </c>
      <c r="Q13" s="45">
        <v>15</v>
      </c>
      <c r="R13" s="46">
        <f t="shared" si="13"/>
        <v>47</v>
      </c>
      <c r="S13" s="29">
        <f t="shared" si="2"/>
        <v>9</v>
      </c>
      <c r="T13" s="29">
        <f t="shared" si="5"/>
        <v>3</v>
      </c>
      <c r="U13" s="30">
        <f t="shared" si="6"/>
        <v>89</v>
      </c>
      <c r="V13" s="29">
        <f t="shared" si="7"/>
        <v>0</v>
      </c>
      <c r="W13" s="30">
        <f t="shared" si="3"/>
        <v>0</v>
      </c>
      <c r="X13" s="47">
        <f t="shared" si="8"/>
        <v>101</v>
      </c>
      <c r="Y13" s="33">
        <f t="shared" si="9"/>
        <v>34</v>
      </c>
      <c r="Z13" s="33">
        <f t="shared" si="10"/>
        <v>15</v>
      </c>
      <c r="AA13" s="33">
        <f t="shared" si="11"/>
        <v>49</v>
      </c>
      <c r="AB13" s="6"/>
      <c r="AC13" s="34"/>
    </row>
    <row r="14" spans="1:30" ht="13.5" thickBot="1" x14ac:dyDescent="0.25">
      <c r="A14" s="35">
        <f t="shared" si="12"/>
        <v>8</v>
      </c>
      <c r="B14" s="36" t="s">
        <v>13</v>
      </c>
      <c r="C14" s="37">
        <v>0</v>
      </c>
      <c r="D14" s="38">
        <v>3</v>
      </c>
      <c r="E14" s="38">
        <v>0</v>
      </c>
      <c r="F14" s="39">
        <f t="shared" si="0"/>
        <v>3</v>
      </c>
      <c r="G14" s="40">
        <v>1</v>
      </c>
      <c r="H14" s="21">
        <v>1</v>
      </c>
      <c r="I14" s="21">
        <f t="shared" si="4"/>
        <v>2</v>
      </c>
      <c r="J14" s="41">
        <v>3</v>
      </c>
      <c r="K14" s="42">
        <v>2</v>
      </c>
      <c r="L14" s="42">
        <v>13</v>
      </c>
      <c r="M14" s="42">
        <v>0</v>
      </c>
      <c r="N14" s="42">
        <v>0</v>
      </c>
      <c r="O14" s="43">
        <f t="shared" si="1"/>
        <v>18</v>
      </c>
      <c r="P14" s="44">
        <v>12</v>
      </c>
      <c r="Q14" s="49">
        <v>6</v>
      </c>
      <c r="R14" s="46">
        <f t="shared" si="13"/>
        <v>18</v>
      </c>
      <c r="S14" s="29">
        <f t="shared" si="2"/>
        <v>3</v>
      </c>
      <c r="T14" s="29">
        <f t="shared" si="5"/>
        <v>2</v>
      </c>
      <c r="U14" s="30">
        <f t="shared" si="6"/>
        <v>16</v>
      </c>
      <c r="V14" s="29">
        <f t="shared" si="7"/>
        <v>0</v>
      </c>
      <c r="W14" s="30">
        <f t="shared" si="3"/>
        <v>0</v>
      </c>
      <c r="X14" s="47">
        <f t="shared" si="8"/>
        <v>21</v>
      </c>
      <c r="Y14" s="33">
        <f t="shared" si="9"/>
        <v>13</v>
      </c>
      <c r="Z14" s="33">
        <f t="shared" si="10"/>
        <v>7</v>
      </c>
      <c r="AA14" s="33">
        <f t="shared" si="11"/>
        <v>20</v>
      </c>
      <c r="AB14" s="6"/>
      <c r="AC14" s="34"/>
    </row>
    <row r="15" spans="1:30" s="62" customFormat="1" ht="13.5" thickBot="1" x14ac:dyDescent="0.25">
      <c r="A15" s="53">
        <f t="shared" si="12"/>
        <v>9</v>
      </c>
      <c r="B15" s="54" t="s">
        <v>16</v>
      </c>
      <c r="C15" s="55">
        <v>3</v>
      </c>
      <c r="D15" s="38">
        <v>11</v>
      </c>
      <c r="E15" s="38">
        <v>2</v>
      </c>
      <c r="F15" s="39">
        <f t="shared" si="0"/>
        <v>16</v>
      </c>
      <c r="G15" s="56">
        <v>1</v>
      </c>
      <c r="H15" s="21">
        <v>5</v>
      </c>
      <c r="I15" s="21">
        <f t="shared" si="4"/>
        <v>6</v>
      </c>
      <c r="J15" s="41">
        <v>25</v>
      </c>
      <c r="K15" s="42">
        <v>0</v>
      </c>
      <c r="L15" s="42">
        <v>22</v>
      </c>
      <c r="M15" s="42">
        <v>0</v>
      </c>
      <c r="N15" s="42">
        <v>1</v>
      </c>
      <c r="O15" s="43">
        <f t="shared" si="1"/>
        <v>48</v>
      </c>
      <c r="P15" s="44">
        <v>9</v>
      </c>
      <c r="Q15" s="45">
        <v>9</v>
      </c>
      <c r="R15" s="46">
        <f t="shared" si="13"/>
        <v>18</v>
      </c>
      <c r="S15" s="57">
        <f t="shared" si="2"/>
        <v>28</v>
      </c>
      <c r="T15" s="29">
        <f t="shared" si="5"/>
        <v>0</v>
      </c>
      <c r="U15" s="30">
        <f t="shared" si="6"/>
        <v>33</v>
      </c>
      <c r="V15" s="29">
        <f t="shared" si="7"/>
        <v>0</v>
      </c>
      <c r="W15" s="58">
        <f t="shared" si="3"/>
        <v>3</v>
      </c>
      <c r="X15" s="59">
        <f t="shared" si="8"/>
        <v>64</v>
      </c>
      <c r="Y15" s="33">
        <f t="shared" si="9"/>
        <v>10</v>
      </c>
      <c r="Z15" s="33">
        <f t="shared" si="10"/>
        <v>14</v>
      </c>
      <c r="AA15" s="33">
        <f t="shared" si="11"/>
        <v>24</v>
      </c>
      <c r="AB15" s="60"/>
      <c r="AC15" s="61"/>
    </row>
    <row r="16" spans="1:30" ht="13.5" thickBot="1" x14ac:dyDescent="0.25">
      <c r="A16" s="35">
        <f t="shared" si="12"/>
        <v>10</v>
      </c>
      <c r="B16" s="36" t="s">
        <v>17</v>
      </c>
      <c r="C16" s="37">
        <v>1</v>
      </c>
      <c r="D16" s="38">
        <v>5</v>
      </c>
      <c r="E16" s="38">
        <v>0</v>
      </c>
      <c r="F16" s="39">
        <f t="shared" si="0"/>
        <v>6</v>
      </c>
      <c r="G16" s="40">
        <v>4</v>
      </c>
      <c r="H16" s="21">
        <v>3</v>
      </c>
      <c r="I16" s="21">
        <f t="shared" si="4"/>
        <v>7</v>
      </c>
      <c r="J16" s="41">
        <v>7</v>
      </c>
      <c r="K16" s="42">
        <v>3</v>
      </c>
      <c r="L16" s="42">
        <v>14</v>
      </c>
      <c r="M16" s="42">
        <v>0</v>
      </c>
      <c r="N16" s="42">
        <v>0</v>
      </c>
      <c r="O16" s="43">
        <f t="shared" si="1"/>
        <v>24</v>
      </c>
      <c r="P16" s="44">
        <v>10</v>
      </c>
      <c r="Q16" s="48">
        <v>10</v>
      </c>
      <c r="R16" s="46">
        <f t="shared" si="13"/>
        <v>20</v>
      </c>
      <c r="S16" s="29">
        <f t="shared" si="2"/>
        <v>8</v>
      </c>
      <c r="T16" s="29">
        <f t="shared" si="5"/>
        <v>3</v>
      </c>
      <c r="U16" s="30">
        <f t="shared" si="6"/>
        <v>19</v>
      </c>
      <c r="V16" s="29">
        <f t="shared" si="7"/>
        <v>0</v>
      </c>
      <c r="W16" s="30">
        <f t="shared" si="3"/>
        <v>0</v>
      </c>
      <c r="X16" s="47">
        <f t="shared" si="8"/>
        <v>30</v>
      </c>
      <c r="Y16" s="33">
        <f t="shared" si="9"/>
        <v>14</v>
      </c>
      <c r="Z16" s="33">
        <f t="shared" si="10"/>
        <v>13</v>
      </c>
      <c r="AA16" s="33">
        <f t="shared" si="11"/>
        <v>27</v>
      </c>
      <c r="AB16" s="6"/>
      <c r="AC16" s="5"/>
      <c r="AD16" s="62"/>
    </row>
    <row r="17" spans="1:32" ht="13.5" thickBot="1" x14ac:dyDescent="0.25">
      <c r="A17" s="35">
        <f t="shared" si="12"/>
        <v>11</v>
      </c>
      <c r="B17" s="36" t="s">
        <v>18</v>
      </c>
      <c r="C17" s="37">
        <v>1</v>
      </c>
      <c r="D17" s="38">
        <v>4</v>
      </c>
      <c r="E17" s="38">
        <v>0</v>
      </c>
      <c r="F17" s="39">
        <f t="shared" si="0"/>
        <v>5</v>
      </c>
      <c r="G17" s="40">
        <v>31</v>
      </c>
      <c r="H17" s="21">
        <v>4</v>
      </c>
      <c r="I17" s="52">
        <f t="shared" si="4"/>
        <v>35</v>
      </c>
      <c r="J17" s="41">
        <v>12</v>
      </c>
      <c r="K17" s="42">
        <v>7</v>
      </c>
      <c r="L17" s="42">
        <v>39</v>
      </c>
      <c r="M17" s="42">
        <v>0</v>
      </c>
      <c r="N17" s="42">
        <v>0</v>
      </c>
      <c r="O17" s="43">
        <f t="shared" si="1"/>
        <v>58</v>
      </c>
      <c r="P17" s="44">
        <v>6</v>
      </c>
      <c r="Q17" s="45">
        <v>6</v>
      </c>
      <c r="R17" s="46">
        <f t="shared" si="13"/>
        <v>12</v>
      </c>
      <c r="S17" s="29">
        <f t="shared" si="2"/>
        <v>13</v>
      </c>
      <c r="T17" s="29">
        <f t="shared" si="5"/>
        <v>7</v>
      </c>
      <c r="U17" s="30">
        <f t="shared" si="6"/>
        <v>43</v>
      </c>
      <c r="V17" s="29">
        <f t="shared" si="7"/>
        <v>0</v>
      </c>
      <c r="W17" s="30">
        <f t="shared" si="3"/>
        <v>0</v>
      </c>
      <c r="X17" s="47">
        <f t="shared" si="8"/>
        <v>63</v>
      </c>
      <c r="Y17" s="33">
        <f t="shared" si="9"/>
        <v>37</v>
      </c>
      <c r="Z17" s="33">
        <f t="shared" si="10"/>
        <v>10</v>
      </c>
      <c r="AA17" s="33">
        <f t="shared" si="11"/>
        <v>47</v>
      </c>
      <c r="AB17" s="6"/>
      <c r="AC17" s="5"/>
      <c r="AD17" s="62"/>
    </row>
    <row r="18" spans="1:32" ht="13.5" thickBot="1" x14ac:dyDescent="0.25">
      <c r="A18" s="35">
        <f t="shared" si="12"/>
        <v>12</v>
      </c>
      <c r="B18" s="36" t="s">
        <v>19</v>
      </c>
      <c r="C18" s="37">
        <f>'[1]concentrado autorizado'!C18</f>
        <v>7</v>
      </c>
      <c r="D18" s="38">
        <v>3</v>
      </c>
      <c r="E18" s="38">
        <v>0</v>
      </c>
      <c r="F18" s="39">
        <f t="shared" si="0"/>
        <v>10</v>
      </c>
      <c r="G18" s="40">
        <v>2</v>
      </c>
      <c r="H18" s="21">
        <v>0</v>
      </c>
      <c r="I18" s="21">
        <f t="shared" si="4"/>
        <v>2</v>
      </c>
      <c r="J18" s="41">
        <v>10</v>
      </c>
      <c r="K18" s="42">
        <v>7</v>
      </c>
      <c r="L18" s="42">
        <v>28</v>
      </c>
      <c r="M18" s="42">
        <v>0</v>
      </c>
      <c r="N18" s="42">
        <v>0</v>
      </c>
      <c r="O18" s="43">
        <f t="shared" si="1"/>
        <v>45</v>
      </c>
      <c r="P18" s="44">
        <v>20</v>
      </c>
      <c r="Q18" s="45">
        <v>13</v>
      </c>
      <c r="R18" s="46">
        <f t="shared" si="13"/>
        <v>33</v>
      </c>
      <c r="S18" s="29">
        <f t="shared" si="2"/>
        <v>17</v>
      </c>
      <c r="T18" s="29">
        <f t="shared" si="5"/>
        <v>7</v>
      </c>
      <c r="U18" s="30">
        <f t="shared" si="6"/>
        <v>31</v>
      </c>
      <c r="V18" s="29">
        <f t="shared" si="7"/>
        <v>0</v>
      </c>
      <c r="W18" s="30">
        <f t="shared" si="3"/>
        <v>0</v>
      </c>
      <c r="X18" s="47">
        <f t="shared" si="8"/>
        <v>55</v>
      </c>
      <c r="Y18" s="33">
        <f t="shared" si="9"/>
        <v>22</v>
      </c>
      <c r="Z18" s="33">
        <f t="shared" si="10"/>
        <v>13</v>
      </c>
      <c r="AA18" s="33">
        <f t="shared" si="11"/>
        <v>35</v>
      </c>
      <c r="AB18" s="6"/>
      <c r="AC18" s="5"/>
      <c r="AD18" s="62"/>
    </row>
    <row r="19" spans="1:32" ht="13.5" thickBot="1" x14ac:dyDescent="0.25">
      <c r="A19" s="35">
        <f t="shared" si="12"/>
        <v>13</v>
      </c>
      <c r="B19" s="36" t="s">
        <v>20</v>
      </c>
      <c r="C19" s="37">
        <f>'[1]concentrado autorizado'!C19</f>
        <v>7</v>
      </c>
      <c r="D19" s="38">
        <v>13</v>
      </c>
      <c r="E19" s="38">
        <v>0</v>
      </c>
      <c r="F19" s="39">
        <f t="shared" si="0"/>
        <v>20</v>
      </c>
      <c r="G19" s="40">
        <v>6</v>
      </c>
      <c r="H19" s="21">
        <v>0</v>
      </c>
      <c r="I19" s="21">
        <f t="shared" si="4"/>
        <v>6</v>
      </c>
      <c r="J19" s="41">
        <v>2</v>
      </c>
      <c r="K19" s="42">
        <v>2</v>
      </c>
      <c r="L19" s="42">
        <v>8</v>
      </c>
      <c r="M19" s="42">
        <v>0</v>
      </c>
      <c r="N19" s="42">
        <v>0</v>
      </c>
      <c r="O19" s="43">
        <f t="shared" si="1"/>
        <v>12</v>
      </c>
      <c r="P19" s="44">
        <v>4</v>
      </c>
      <c r="Q19" s="49">
        <v>3</v>
      </c>
      <c r="R19" s="46">
        <f t="shared" si="13"/>
        <v>7</v>
      </c>
      <c r="S19" s="29">
        <f t="shared" si="2"/>
        <v>9</v>
      </c>
      <c r="T19" s="29">
        <f t="shared" si="5"/>
        <v>2</v>
      </c>
      <c r="U19" s="30">
        <f t="shared" si="6"/>
        <v>21</v>
      </c>
      <c r="V19" s="29">
        <f t="shared" si="7"/>
        <v>0</v>
      </c>
      <c r="W19" s="30">
        <f t="shared" si="3"/>
        <v>0</v>
      </c>
      <c r="X19" s="47">
        <f t="shared" si="8"/>
        <v>32</v>
      </c>
      <c r="Y19" s="33">
        <f t="shared" si="9"/>
        <v>10</v>
      </c>
      <c r="Z19" s="33">
        <f t="shared" si="10"/>
        <v>3</v>
      </c>
      <c r="AA19" s="33">
        <f t="shared" si="11"/>
        <v>13</v>
      </c>
      <c r="AB19" s="6"/>
      <c r="AC19" s="5"/>
      <c r="AD19" s="62"/>
    </row>
    <row r="20" spans="1:32" ht="13.5" thickBot="1" x14ac:dyDescent="0.25">
      <c r="A20" s="35">
        <f t="shared" si="12"/>
        <v>14</v>
      </c>
      <c r="B20" s="36" t="s">
        <v>21</v>
      </c>
      <c r="C20" s="37">
        <f>'[1]concentrado autorizado'!C20</f>
        <v>2</v>
      </c>
      <c r="D20" s="38">
        <v>22</v>
      </c>
      <c r="E20" s="38">
        <v>0</v>
      </c>
      <c r="F20" s="39">
        <f t="shared" si="0"/>
        <v>24</v>
      </c>
      <c r="G20" s="40">
        <v>6</v>
      </c>
      <c r="H20" s="21">
        <v>3</v>
      </c>
      <c r="I20" s="21">
        <f t="shared" si="4"/>
        <v>9</v>
      </c>
      <c r="J20" s="41">
        <v>33</v>
      </c>
      <c r="K20" s="42">
        <v>4</v>
      </c>
      <c r="L20" s="42">
        <v>40</v>
      </c>
      <c r="M20" s="42">
        <v>0</v>
      </c>
      <c r="N20" s="42">
        <v>0</v>
      </c>
      <c r="O20" s="43">
        <f t="shared" si="1"/>
        <v>77</v>
      </c>
      <c r="P20" s="44">
        <v>16</v>
      </c>
      <c r="Q20" s="45">
        <v>9</v>
      </c>
      <c r="R20" s="46">
        <f t="shared" si="13"/>
        <v>25</v>
      </c>
      <c r="S20" s="29">
        <f t="shared" si="2"/>
        <v>35</v>
      </c>
      <c r="T20" s="29">
        <f t="shared" si="5"/>
        <v>4</v>
      </c>
      <c r="U20" s="30">
        <f t="shared" si="6"/>
        <v>62</v>
      </c>
      <c r="V20" s="29">
        <f t="shared" si="7"/>
        <v>0</v>
      </c>
      <c r="W20" s="30">
        <f t="shared" si="3"/>
        <v>0</v>
      </c>
      <c r="X20" s="47">
        <f t="shared" si="8"/>
        <v>101</v>
      </c>
      <c r="Y20" s="33">
        <f t="shared" si="9"/>
        <v>22</v>
      </c>
      <c r="Z20" s="33">
        <f t="shared" si="10"/>
        <v>12</v>
      </c>
      <c r="AA20" s="33">
        <f t="shared" si="11"/>
        <v>34</v>
      </c>
      <c r="AB20" s="6"/>
      <c r="AC20" s="5"/>
      <c r="AD20" s="62"/>
    </row>
    <row r="21" spans="1:32" ht="13.5" thickBot="1" x14ac:dyDescent="0.25">
      <c r="A21" s="35">
        <f t="shared" si="12"/>
        <v>15</v>
      </c>
      <c r="B21" s="36" t="s">
        <v>22</v>
      </c>
      <c r="C21" s="63">
        <v>5</v>
      </c>
      <c r="D21" s="38">
        <v>11</v>
      </c>
      <c r="E21" s="38">
        <v>0</v>
      </c>
      <c r="F21" s="39">
        <f t="shared" si="0"/>
        <v>16</v>
      </c>
      <c r="G21" s="40">
        <v>4</v>
      </c>
      <c r="H21" s="21">
        <v>4</v>
      </c>
      <c r="I21" s="21">
        <f t="shared" si="4"/>
        <v>8</v>
      </c>
      <c r="J21" s="41">
        <v>10</v>
      </c>
      <c r="K21" s="42">
        <v>0</v>
      </c>
      <c r="L21" s="42">
        <v>11</v>
      </c>
      <c r="M21" s="42">
        <v>0</v>
      </c>
      <c r="N21" s="42">
        <v>0</v>
      </c>
      <c r="O21" s="43">
        <f t="shared" si="1"/>
        <v>21</v>
      </c>
      <c r="P21" s="44">
        <v>7</v>
      </c>
      <c r="Q21" s="45">
        <v>7</v>
      </c>
      <c r="R21" s="46">
        <f t="shared" si="13"/>
        <v>14</v>
      </c>
      <c r="S21" s="29">
        <f t="shared" si="2"/>
        <v>15</v>
      </c>
      <c r="T21" s="29">
        <f t="shared" si="5"/>
        <v>0</v>
      </c>
      <c r="U21" s="30">
        <f t="shared" si="6"/>
        <v>22</v>
      </c>
      <c r="V21" s="29">
        <f t="shared" si="7"/>
        <v>0</v>
      </c>
      <c r="W21" s="30">
        <f t="shared" si="3"/>
        <v>0</v>
      </c>
      <c r="X21" s="47">
        <f t="shared" si="8"/>
        <v>37</v>
      </c>
      <c r="Y21" s="33">
        <f t="shared" si="9"/>
        <v>11</v>
      </c>
      <c r="Z21" s="33">
        <f t="shared" si="10"/>
        <v>11</v>
      </c>
      <c r="AA21" s="33">
        <f t="shared" si="11"/>
        <v>22</v>
      </c>
      <c r="AB21" s="6"/>
      <c r="AC21" s="34"/>
      <c r="AD21" s="62"/>
    </row>
    <row r="22" spans="1:32" ht="13.5" thickBot="1" x14ac:dyDescent="0.25">
      <c r="A22" s="35">
        <f t="shared" si="12"/>
        <v>16</v>
      </c>
      <c r="B22" s="36" t="s">
        <v>23</v>
      </c>
      <c r="C22" s="37">
        <v>2</v>
      </c>
      <c r="D22" s="38">
        <v>27</v>
      </c>
      <c r="E22" s="38">
        <v>0</v>
      </c>
      <c r="F22" s="39">
        <f t="shared" si="0"/>
        <v>29</v>
      </c>
      <c r="G22" s="40">
        <v>13</v>
      </c>
      <c r="H22" s="21">
        <v>2</v>
      </c>
      <c r="I22" s="21">
        <f t="shared" si="4"/>
        <v>15</v>
      </c>
      <c r="J22" s="41">
        <v>16</v>
      </c>
      <c r="K22" s="42">
        <v>7</v>
      </c>
      <c r="L22" s="42">
        <v>33</v>
      </c>
      <c r="M22" s="42">
        <v>0</v>
      </c>
      <c r="N22" s="42">
        <v>0</v>
      </c>
      <c r="O22" s="43">
        <f t="shared" si="1"/>
        <v>56</v>
      </c>
      <c r="P22" s="44">
        <v>22</v>
      </c>
      <c r="Q22" s="49">
        <v>11</v>
      </c>
      <c r="R22" s="46">
        <f t="shared" si="13"/>
        <v>33</v>
      </c>
      <c r="S22" s="29">
        <f t="shared" si="2"/>
        <v>18</v>
      </c>
      <c r="T22" s="29">
        <f t="shared" si="5"/>
        <v>7</v>
      </c>
      <c r="U22" s="30">
        <f t="shared" si="6"/>
        <v>60</v>
      </c>
      <c r="V22" s="29">
        <f t="shared" si="7"/>
        <v>0</v>
      </c>
      <c r="W22" s="30">
        <f t="shared" si="3"/>
        <v>0</v>
      </c>
      <c r="X22" s="47">
        <f t="shared" si="8"/>
        <v>85</v>
      </c>
      <c r="Y22" s="33">
        <f t="shared" si="9"/>
        <v>35</v>
      </c>
      <c r="Z22" s="33">
        <f t="shared" si="10"/>
        <v>13</v>
      </c>
      <c r="AA22" s="33">
        <f t="shared" si="11"/>
        <v>48</v>
      </c>
      <c r="AB22" s="6"/>
      <c r="AC22" s="34"/>
      <c r="AD22" s="51"/>
    </row>
    <row r="23" spans="1:32" ht="13.5" thickBot="1" x14ac:dyDescent="0.25">
      <c r="A23" s="35">
        <f t="shared" si="12"/>
        <v>17</v>
      </c>
      <c r="B23" s="36" t="s">
        <v>24</v>
      </c>
      <c r="C23" s="37">
        <v>1</v>
      </c>
      <c r="D23" s="38">
        <v>8</v>
      </c>
      <c r="E23" s="38">
        <v>0</v>
      </c>
      <c r="F23" s="39">
        <f t="shared" si="0"/>
        <v>9</v>
      </c>
      <c r="G23" s="40">
        <v>2</v>
      </c>
      <c r="H23" s="21">
        <v>2</v>
      </c>
      <c r="I23" s="21">
        <f t="shared" si="4"/>
        <v>4</v>
      </c>
      <c r="J23" s="41">
        <v>0</v>
      </c>
      <c r="K23" s="42">
        <v>0</v>
      </c>
      <c r="L23" s="42">
        <v>17</v>
      </c>
      <c r="M23" s="42">
        <v>0</v>
      </c>
      <c r="N23" s="42">
        <v>0</v>
      </c>
      <c r="O23" s="43">
        <f t="shared" si="1"/>
        <v>17</v>
      </c>
      <c r="P23" s="44">
        <v>3</v>
      </c>
      <c r="Q23" s="45">
        <v>3</v>
      </c>
      <c r="R23" s="46">
        <f t="shared" si="13"/>
        <v>6</v>
      </c>
      <c r="S23" s="29">
        <f t="shared" si="2"/>
        <v>1</v>
      </c>
      <c r="T23" s="29">
        <f t="shared" si="5"/>
        <v>0</v>
      </c>
      <c r="U23" s="30">
        <f t="shared" si="6"/>
        <v>25</v>
      </c>
      <c r="V23" s="29">
        <f t="shared" si="7"/>
        <v>0</v>
      </c>
      <c r="W23" s="30">
        <f t="shared" si="3"/>
        <v>0</v>
      </c>
      <c r="X23" s="47">
        <f t="shared" si="8"/>
        <v>26</v>
      </c>
      <c r="Y23" s="33">
        <f t="shared" si="9"/>
        <v>5</v>
      </c>
      <c r="Z23" s="33">
        <f t="shared" si="10"/>
        <v>5</v>
      </c>
      <c r="AA23" s="33">
        <f t="shared" si="11"/>
        <v>10</v>
      </c>
      <c r="AB23" s="6"/>
      <c r="AC23" s="34"/>
      <c r="AD23" s="62"/>
    </row>
    <row r="24" spans="1:32" ht="13.5" thickBot="1" x14ac:dyDescent="0.25">
      <c r="A24" s="35">
        <f t="shared" si="12"/>
        <v>18</v>
      </c>
      <c r="B24" s="36" t="s">
        <v>25</v>
      </c>
      <c r="C24" s="37">
        <v>3</v>
      </c>
      <c r="D24" s="38">
        <f>'[1]concentrado autorizado'!D24</f>
        <v>1</v>
      </c>
      <c r="E24" s="38">
        <v>0</v>
      </c>
      <c r="F24" s="39">
        <f t="shared" si="0"/>
        <v>4</v>
      </c>
      <c r="G24" s="40">
        <v>2</v>
      </c>
      <c r="H24" s="21">
        <v>0</v>
      </c>
      <c r="I24" s="21">
        <f t="shared" si="4"/>
        <v>2</v>
      </c>
      <c r="J24" s="41">
        <v>3</v>
      </c>
      <c r="K24" s="42">
        <v>1</v>
      </c>
      <c r="L24" s="42">
        <v>18</v>
      </c>
      <c r="M24" s="42">
        <v>0</v>
      </c>
      <c r="N24" s="42">
        <v>0</v>
      </c>
      <c r="O24" s="43">
        <f t="shared" si="1"/>
        <v>22</v>
      </c>
      <c r="P24" s="44">
        <v>8</v>
      </c>
      <c r="Q24" s="48">
        <v>4</v>
      </c>
      <c r="R24" s="46">
        <f t="shared" si="13"/>
        <v>12</v>
      </c>
      <c r="S24" s="29">
        <f t="shared" si="2"/>
        <v>6</v>
      </c>
      <c r="T24" s="29">
        <f t="shared" si="5"/>
        <v>1</v>
      </c>
      <c r="U24" s="30">
        <f t="shared" si="6"/>
        <v>19</v>
      </c>
      <c r="V24" s="29">
        <f t="shared" si="7"/>
        <v>0</v>
      </c>
      <c r="W24" s="30">
        <f t="shared" si="3"/>
        <v>0</v>
      </c>
      <c r="X24" s="47">
        <f t="shared" si="8"/>
        <v>26</v>
      </c>
      <c r="Y24" s="33">
        <f>G24+P24</f>
        <v>10</v>
      </c>
      <c r="Z24" s="33">
        <f t="shared" si="10"/>
        <v>4</v>
      </c>
      <c r="AA24" s="33">
        <f t="shared" si="11"/>
        <v>14</v>
      </c>
      <c r="AB24" s="6"/>
      <c r="AC24" s="34"/>
      <c r="AF24" s="5" t="s">
        <v>52</v>
      </c>
    </row>
    <row r="25" spans="1:32" ht="13.5" thickBot="1" x14ac:dyDescent="0.25">
      <c r="A25" s="35">
        <f t="shared" si="12"/>
        <v>19</v>
      </c>
      <c r="B25" s="36" t="s">
        <v>51</v>
      </c>
      <c r="C25" s="37">
        <f>'[1]concentrado autorizado'!C25</f>
        <v>1</v>
      </c>
      <c r="D25" s="38">
        <v>17</v>
      </c>
      <c r="E25" s="38">
        <v>0</v>
      </c>
      <c r="F25" s="39">
        <f t="shared" si="0"/>
        <v>18</v>
      </c>
      <c r="G25" s="40">
        <v>26</v>
      </c>
      <c r="H25" s="21">
        <v>3</v>
      </c>
      <c r="I25" s="21">
        <f t="shared" si="4"/>
        <v>29</v>
      </c>
      <c r="J25" s="41">
        <v>26</v>
      </c>
      <c r="K25" s="42">
        <v>0</v>
      </c>
      <c r="L25" s="42">
        <v>28</v>
      </c>
      <c r="M25" s="42">
        <v>0</v>
      </c>
      <c r="N25" s="42">
        <v>0</v>
      </c>
      <c r="O25" s="43">
        <f t="shared" si="1"/>
        <v>54</v>
      </c>
      <c r="P25" s="44">
        <v>9</v>
      </c>
      <c r="Q25" s="45">
        <v>9</v>
      </c>
      <c r="R25" s="46">
        <f t="shared" si="13"/>
        <v>18</v>
      </c>
      <c r="S25" s="29">
        <f t="shared" si="2"/>
        <v>27</v>
      </c>
      <c r="T25" s="29">
        <f t="shared" si="5"/>
        <v>0</v>
      </c>
      <c r="U25" s="30">
        <f t="shared" si="6"/>
        <v>45</v>
      </c>
      <c r="V25" s="29">
        <f t="shared" si="7"/>
        <v>0</v>
      </c>
      <c r="W25" s="30">
        <f t="shared" si="3"/>
        <v>0</v>
      </c>
      <c r="X25" s="47">
        <f t="shared" si="8"/>
        <v>72</v>
      </c>
      <c r="Y25" s="33">
        <f t="shared" si="9"/>
        <v>35</v>
      </c>
      <c r="Z25" s="33">
        <f t="shared" si="10"/>
        <v>12</v>
      </c>
      <c r="AA25" s="33">
        <f t="shared" si="11"/>
        <v>47</v>
      </c>
      <c r="AB25" s="6"/>
    </row>
    <row r="26" spans="1:32" ht="13.5" thickBot="1" x14ac:dyDescent="0.25">
      <c r="A26" s="35">
        <f t="shared" si="12"/>
        <v>20</v>
      </c>
      <c r="B26" s="36" t="s">
        <v>26</v>
      </c>
      <c r="C26" s="37">
        <v>5</v>
      </c>
      <c r="D26" s="38">
        <v>40</v>
      </c>
      <c r="E26" s="38">
        <v>0</v>
      </c>
      <c r="F26" s="39">
        <f t="shared" si="0"/>
        <v>45</v>
      </c>
      <c r="G26" s="40">
        <v>33</v>
      </c>
      <c r="H26" s="21">
        <v>1</v>
      </c>
      <c r="I26" s="21">
        <f t="shared" si="4"/>
        <v>34</v>
      </c>
      <c r="J26" s="41">
        <v>8</v>
      </c>
      <c r="K26" s="42">
        <v>3</v>
      </c>
      <c r="L26" s="42">
        <v>25</v>
      </c>
      <c r="M26" s="42">
        <v>0</v>
      </c>
      <c r="N26" s="42">
        <v>0</v>
      </c>
      <c r="O26" s="43">
        <f t="shared" si="1"/>
        <v>36</v>
      </c>
      <c r="P26" s="44">
        <v>23</v>
      </c>
      <c r="Q26" s="45">
        <v>12</v>
      </c>
      <c r="R26" s="46">
        <f t="shared" si="13"/>
        <v>35</v>
      </c>
      <c r="S26" s="29">
        <f t="shared" si="2"/>
        <v>13</v>
      </c>
      <c r="T26" s="29">
        <f t="shared" si="5"/>
        <v>3</v>
      </c>
      <c r="U26" s="30">
        <f t="shared" si="6"/>
        <v>65</v>
      </c>
      <c r="V26" s="29">
        <f t="shared" si="7"/>
        <v>0</v>
      </c>
      <c r="W26" s="30">
        <f t="shared" si="3"/>
        <v>0</v>
      </c>
      <c r="X26" s="47">
        <f t="shared" si="8"/>
        <v>81</v>
      </c>
      <c r="Y26" s="33">
        <f t="shared" si="9"/>
        <v>56</v>
      </c>
      <c r="Z26" s="33">
        <f t="shared" si="10"/>
        <v>13</v>
      </c>
      <c r="AA26" s="33">
        <f t="shared" si="11"/>
        <v>69</v>
      </c>
      <c r="AB26" s="6"/>
    </row>
    <row r="27" spans="1:32" ht="13.5" thickBot="1" x14ac:dyDescent="0.25">
      <c r="A27" s="35">
        <f t="shared" si="12"/>
        <v>21</v>
      </c>
      <c r="B27" s="36" t="s">
        <v>27</v>
      </c>
      <c r="C27" s="37">
        <f>'[1]concentrado autorizado'!C27</f>
        <v>1</v>
      </c>
      <c r="D27" s="38">
        <v>13</v>
      </c>
      <c r="E27" s="38">
        <v>0</v>
      </c>
      <c r="F27" s="39">
        <f t="shared" si="0"/>
        <v>14</v>
      </c>
      <c r="G27" s="40">
        <v>3</v>
      </c>
      <c r="H27" s="21">
        <v>2</v>
      </c>
      <c r="I27" s="21">
        <f t="shared" si="4"/>
        <v>5</v>
      </c>
      <c r="J27" s="41">
        <v>13</v>
      </c>
      <c r="K27" s="42">
        <v>0</v>
      </c>
      <c r="L27" s="42">
        <v>26</v>
      </c>
      <c r="M27" s="42">
        <v>0</v>
      </c>
      <c r="N27" s="42">
        <v>0</v>
      </c>
      <c r="O27" s="43">
        <f t="shared" si="1"/>
        <v>39</v>
      </c>
      <c r="P27" s="44">
        <v>6</v>
      </c>
      <c r="Q27" s="45">
        <v>5</v>
      </c>
      <c r="R27" s="46">
        <f t="shared" si="13"/>
        <v>11</v>
      </c>
      <c r="S27" s="29">
        <f t="shared" si="2"/>
        <v>14</v>
      </c>
      <c r="T27" s="29">
        <f t="shared" si="5"/>
        <v>0</v>
      </c>
      <c r="U27" s="30">
        <f t="shared" si="6"/>
        <v>39</v>
      </c>
      <c r="V27" s="29">
        <f t="shared" si="7"/>
        <v>0</v>
      </c>
      <c r="W27" s="30">
        <f t="shared" si="3"/>
        <v>0</v>
      </c>
      <c r="X27" s="47">
        <f t="shared" si="8"/>
        <v>53</v>
      </c>
      <c r="Y27" s="33">
        <f t="shared" si="9"/>
        <v>9</v>
      </c>
      <c r="Z27" s="33">
        <f t="shared" si="10"/>
        <v>7</v>
      </c>
      <c r="AA27" s="33">
        <f t="shared" si="11"/>
        <v>16</v>
      </c>
      <c r="AB27" s="6"/>
    </row>
    <row r="28" spans="1:32" ht="13.5" thickBot="1" x14ac:dyDescent="0.25">
      <c r="A28" s="35">
        <f t="shared" si="12"/>
        <v>22</v>
      </c>
      <c r="B28" s="36" t="s">
        <v>28</v>
      </c>
      <c r="C28" s="37">
        <v>2</v>
      </c>
      <c r="D28" s="38">
        <v>3</v>
      </c>
      <c r="E28" s="38">
        <v>0</v>
      </c>
      <c r="F28" s="39">
        <f t="shared" si="0"/>
        <v>5</v>
      </c>
      <c r="G28" s="40">
        <v>0</v>
      </c>
      <c r="H28" s="21">
        <v>2</v>
      </c>
      <c r="I28" s="21">
        <f t="shared" si="4"/>
        <v>2</v>
      </c>
      <c r="J28" s="41">
        <v>1</v>
      </c>
      <c r="K28" s="42">
        <v>1</v>
      </c>
      <c r="L28" s="42">
        <v>15</v>
      </c>
      <c r="M28" s="42">
        <v>0</v>
      </c>
      <c r="N28" s="42">
        <v>0</v>
      </c>
      <c r="O28" s="43">
        <f t="shared" si="1"/>
        <v>17</v>
      </c>
      <c r="P28" s="44">
        <v>5</v>
      </c>
      <c r="Q28" s="45">
        <v>5</v>
      </c>
      <c r="R28" s="46">
        <f t="shared" si="13"/>
        <v>10</v>
      </c>
      <c r="S28" s="29">
        <f t="shared" si="2"/>
        <v>3</v>
      </c>
      <c r="T28" s="29">
        <f t="shared" si="5"/>
        <v>1</v>
      </c>
      <c r="U28" s="30">
        <f t="shared" si="6"/>
        <v>18</v>
      </c>
      <c r="V28" s="29">
        <f t="shared" si="7"/>
        <v>0</v>
      </c>
      <c r="W28" s="30">
        <f t="shared" si="3"/>
        <v>0</v>
      </c>
      <c r="X28" s="47">
        <f t="shared" si="8"/>
        <v>22</v>
      </c>
      <c r="Y28" s="33">
        <f t="shared" si="9"/>
        <v>5</v>
      </c>
      <c r="Z28" s="33">
        <f t="shared" si="10"/>
        <v>7</v>
      </c>
      <c r="AA28" s="33">
        <f t="shared" si="11"/>
        <v>12</v>
      </c>
      <c r="AB28" s="6"/>
    </row>
    <row r="29" spans="1:32" ht="13.5" thickBot="1" x14ac:dyDescent="0.25">
      <c r="A29" s="35">
        <f t="shared" si="12"/>
        <v>23</v>
      </c>
      <c r="B29" s="36" t="s">
        <v>29</v>
      </c>
      <c r="C29" s="37">
        <v>2</v>
      </c>
      <c r="D29" s="38">
        <v>13</v>
      </c>
      <c r="E29" s="38">
        <v>0</v>
      </c>
      <c r="F29" s="39">
        <f t="shared" si="0"/>
        <v>15</v>
      </c>
      <c r="G29" s="40">
        <v>5</v>
      </c>
      <c r="H29" s="21">
        <v>0</v>
      </c>
      <c r="I29" s="21">
        <f t="shared" si="4"/>
        <v>5</v>
      </c>
      <c r="J29" s="41">
        <v>7</v>
      </c>
      <c r="K29" s="42">
        <v>6</v>
      </c>
      <c r="L29" s="42">
        <v>6</v>
      </c>
      <c r="M29" s="42">
        <v>7</v>
      </c>
      <c r="N29" s="42">
        <v>0</v>
      </c>
      <c r="O29" s="43">
        <f t="shared" si="1"/>
        <v>26</v>
      </c>
      <c r="P29" s="44">
        <v>11</v>
      </c>
      <c r="Q29" s="49">
        <v>7</v>
      </c>
      <c r="R29" s="46">
        <f t="shared" si="13"/>
        <v>18</v>
      </c>
      <c r="S29" s="29">
        <f t="shared" si="2"/>
        <v>9</v>
      </c>
      <c r="T29" s="29">
        <f t="shared" si="5"/>
        <v>6</v>
      </c>
      <c r="U29" s="30">
        <f t="shared" si="6"/>
        <v>19</v>
      </c>
      <c r="V29" s="29">
        <f t="shared" si="7"/>
        <v>7</v>
      </c>
      <c r="W29" s="30">
        <f t="shared" si="3"/>
        <v>0</v>
      </c>
      <c r="X29" s="47">
        <f t="shared" si="8"/>
        <v>41</v>
      </c>
      <c r="Y29" s="33">
        <f t="shared" si="9"/>
        <v>16</v>
      </c>
      <c r="Z29" s="33">
        <f t="shared" si="10"/>
        <v>7</v>
      </c>
      <c r="AA29" s="33">
        <f t="shared" si="11"/>
        <v>23</v>
      </c>
      <c r="AB29" s="6"/>
    </row>
    <row r="30" spans="1:32" ht="13.5" thickBot="1" x14ac:dyDescent="0.25">
      <c r="A30" s="35">
        <f t="shared" si="12"/>
        <v>24</v>
      </c>
      <c r="B30" s="36" t="s">
        <v>30</v>
      </c>
      <c r="C30" s="37">
        <f>'[1]concentrado autorizado'!C30</f>
        <v>2</v>
      </c>
      <c r="D30" s="38">
        <v>3</v>
      </c>
      <c r="E30" s="38">
        <v>1</v>
      </c>
      <c r="F30" s="39">
        <f t="shared" si="0"/>
        <v>6</v>
      </c>
      <c r="G30" s="40">
        <v>3</v>
      </c>
      <c r="H30" s="21">
        <v>2</v>
      </c>
      <c r="I30" s="21">
        <f t="shared" si="4"/>
        <v>5</v>
      </c>
      <c r="J30" s="41">
        <v>3</v>
      </c>
      <c r="K30" s="42">
        <v>1</v>
      </c>
      <c r="L30" s="42">
        <v>26</v>
      </c>
      <c r="M30" s="42">
        <v>0</v>
      </c>
      <c r="N30" s="42">
        <v>0</v>
      </c>
      <c r="O30" s="43">
        <f t="shared" si="1"/>
        <v>30</v>
      </c>
      <c r="P30" s="44">
        <v>16</v>
      </c>
      <c r="Q30" s="48">
        <v>12</v>
      </c>
      <c r="R30" s="46">
        <f t="shared" si="13"/>
        <v>28</v>
      </c>
      <c r="S30" s="29">
        <f t="shared" si="2"/>
        <v>5</v>
      </c>
      <c r="T30" s="29">
        <f t="shared" si="5"/>
        <v>1</v>
      </c>
      <c r="U30" s="30">
        <f t="shared" si="6"/>
        <v>29</v>
      </c>
      <c r="V30" s="29">
        <f t="shared" si="7"/>
        <v>0</v>
      </c>
      <c r="W30" s="30">
        <f t="shared" si="3"/>
        <v>1</v>
      </c>
      <c r="X30" s="47">
        <f t="shared" si="8"/>
        <v>36</v>
      </c>
      <c r="Y30" s="33">
        <f t="shared" si="9"/>
        <v>19</v>
      </c>
      <c r="Z30" s="33">
        <f t="shared" si="10"/>
        <v>14</v>
      </c>
      <c r="AA30" s="33">
        <f t="shared" si="11"/>
        <v>33</v>
      </c>
      <c r="AB30" s="6"/>
      <c r="AC30" s="34"/>
    </row>
    <row r="31" spans="1:32" ht="13.5" thickBot="1" x14ac:dyDescent="0.25">
      <c r="A31" s="35">
        <f t="shared" si="12"/>
        <v>25</v>
      </c>
      <c r="B31" s="36" t="s">
        <v>31</v>
      </c>
      <c r="C31" s="37">
        <v>1</v>
      </c>
      <c r="D31" s="38">
        <v>8</v>
      </c>
      <c r="E31" s="38">
        <v>0</v>
      </c>
      <c r="F31" s="39">
        <f t="shared" si="0"/>
        <v>9</v>
      </c>
      <c r="G31" s="40">
        <v>2</v>
      </c>
      <c r="H31" s="21">
        <v>2</v>
      </c>
      <c r="I31" s="21">
        <f t="shared" si="4"/>
        <v>4</v>
      </c>
      <c r="J31" s="41">
        <v>9</v>
      </c>
      <c r="K31" s="42">
        <v>5</v>
      </c>
      <c r="L31" s="42">
        <v>40</v>
      </c>
      <c r="M31" s="42">
        <v>0</v>
      </c>
      <c r="N31" s="42">
        <v>0</v>
      </c>
      <c r="O31" s="43">
        <f t="shared" si="1"/>
        <v>54</v>
      </c>
      <c r="P31" s="44">
        <v>14</v>
      </c>
      <c r="Q31" s="45">
        <v>12</v>
      </c>
      <c r="R31" s="46">
        <f t="shared" si="13"/>
        <v>26</v>
      </c>
      <c r="S31" s="29">
        <f t="shared" si="2"/>
        <v>10</v>
      </c>
      <c r="T31" s="29">
        <f t="shared" si="5"/>
        <v>5</v>
      </c>
      <c r="U31" s="30">
        <f t="shared" si="6"/>
        <v>48</v>
      </c>
      <c r="V31" s="29">
        <f t="shared" si="7"/>
        <v>0</v>
      </c>
      <c r="W31" s="30">
        <f t="shared" si="3"/>
        <v>0</v>
      </c>
      <c r="X31" s="47">
        <f t="shared" si="8"/>
        <v>63</v>
      </c>
      <c r="Y31" s="33">
        <f t="shared" si="9"/>
        <v>16</v>
      </c>
      <c r="Z31" s="33">
        <f t="shared" si="10"/>
        <v>14</v>
      </c>
      <c r="AA31" s="33">
        <f t="shared" si="11"/>
        <v>30</v>
      </c>
      <c r="AB31" s="6"/>
      <c r="AC31" s="34"/>
    </row>
    <row r="32" spans="1:32" ht="13.5" thickBot="1" x14ac:dyDescent="0.25">
      <c r="A32" s="35">
        <f t="shared" si="12"/>
        <v>26</v>
      </c>
      <c r="B32" s="36" t="s">
        <v>32</v>
      </c>
      <c r="C32" s="37">
        <f>'[1]concentrado autorizado'!C32</f>
        <v>2</v>
      </c>
      <c r="D32" s="38">
        <v>34</v>
      </c>
      <c r="E32" s="38">
        <v>0</v>
      </c>
      <c r="F32" s="39">
        <f t="shared" si="0"/>
        <v>36</v>
      </c>
      <c r="G32" s="40">
        <v>60</v>
      </c>
      <c r="H32" s="21">
        <v>2</v>
      </c>
      <c r="I32" s="21">
        <f t="shared" si="4"/>
        <v>62</v>
      </c>
      <c r="J32" s="41">
        <v>24</v>
      </c>
      <c r="K32" s="42">
        <v>5</v>
      </c>
      <c r="L32" s="42">
        <v>60</v>
      </c>
      <c r="M32" s="42">
        <v>1</v>
      </c>
      <c r="N32" s="42">
        <v>0</v>
      </c>
      <c r="O32" s="43">
        <f t="shared" si="1"/>
        <v>90</v>
      </c>
      <c r="P32" s="44">
        <v>29</v>
      </c>
      <c r="Q32" s="45">
        <v>11</v>
      </c>
      <c r="R32" s="46">
        <f t="shared" si="13"/>
        <v>40</v>
      </c>
      <c r="S32" s="29">
        <f t="shared" si="2"/>
        <v>26</v>
      </c>
      <c r="T32" s="29">
        <f t="shared" si="5"/>
        <v>5</v>
      </c>
      <c r="U32" s="30">
        <f t="shared" si="6"/>
        <v>94</v>
      </c>
      <c r="V32" s="29">
        <f t="shared" si="7"/>
        <v>1</v>
      </c>
      <c r="W32" s="30">
        <f t="shared" si="3"/>
        <v>0</v>
      </c>
      <c r="X32" s="47">
        <f t="shared" si="8"/>
        <v>126</v>
      </c>
      <c r="Y32" s="33">
        <f t="shared" si="9"/>
        <v>89</v>
      </c>
      <c r="Z32" s="33">
        <f t="shared" si="10"/>
        <v>13</v>
      </c>
      <c r="AA32" s="33">
        <f t="shared" si="11"/>
        <v>102</v>
      </c>
      <c r="AB32" s="6"/>
      <c r="AC32" s="34"/>
      <c r="AD32" s="51"/>
    </row>
    <row r="33" spans="1:29" ht="13.5" thickBot="1" x14ac:dyDescent="0.25">
      <c r="A33" s="35">
        <f t="shared" si="12"/>
        <v>27</v>
      </c>
      <c r="B33" s="36" t="s">
        <v>33</v>
      </c>
      <c r="C33" s="37">
        <f>'[1]concentrado autorizado'!C33</f>
        <v>2</v>
      </c>
      <c r="D33" s="38">
        <v>8</v>
      </c>
      <c r="E33" s="38">
        <v>0</v>
      </c>
      <c r="F33" s="39">
        <f t="shared" si="0"/>
        <v>10</v>
      </c>
      <c r="G33" s="40">
        <v>0</v>
      </c>
      <c r="H33" s="21">
        <v>1</v>
      </c>
      <c r="I33" s="21">
        <f t="shared" si="4"/>
        <v>1</v>
      </c>
      <c r="J33" s="41">
        <v>1</v>
      </c>
      <c r="K33" s="42">
        <v>1</v>
      </c>
      <c r="L33" s="42">
        <v>22</v>
      </c>
      <c r="M33" s="42">
        <v>0</v>
      </c>
      <c r="N33" s="42">
        <v>0</v>
      </c>
      <c r="O33" s="43">
        <f t="shared" si="1"/>
        <v>24</v>
      </c>
      <c r="P33" s="44">
        <v>13</v>
      </c>
      <c r="Q33" s="49">
        <v>7</v>
      </c>
      <c r="R33" s="46">
        <f t="shared" si="13"/>
        <v>20</v>
      </c>
      <c r="S33" s="29">
        <f t="shared" si="2"/>
        <v>3</v>
      </c>
      <c r="T33" s="29">
        <f t="shared" si="5"/>
        <v>1</v>
      </c>
      <c r="U33" s="30">
        <f t="shared" si="6"/>
        <v>30</v>
      </c>
      <c r="V33" s="29">
        <f t="shared" si="7"/>
        <v>0</v>
      </c>
      <c r="W33" s="30">
        <f t="shared" si="3"/>
        <v>0</v>
      </c>
      <c r="X33" s="47">
        <f t="shared" si="8"/>
        <v>34</v>
      </c>
      <c r="Y33" s="33">
        <f t="shared" si="9"/>
        <v>13</v>
      </c>
      <c r="Z33" s="33">
        <f t="shared" si="10"/>
        <v>8</v>
      </c>
      <c r="AA33" s="33">
        <f t="shared" si="11"/>
        <v>21</v>
      </c>
      <c r="AB33" s="6"/>
      <c r="AC33" s="34"/>
    </row>
    <row r="34" spans="1:29" ht="13.5" thickBot="1" x14ac:dyDescent="0.25">
      <c r="A34" s="35">
        <f t="shared" si="12"/>
        <v>28</v>
      </c>
      <c r="B34" s="36" t="s">
        <v>34</v>
      </c>
      <c r="C34" s="37">
        <f>'[1]concentrado autorizado'!C34</f>
        <v>3</v>
      </c>
      <c r="D34" s="38">
        <f>'[1]concentrado autorizado'!D34</f>
        <v>16</v>
      </c>
      <c r="E34" s="38">
        <v>0</v>
      </c>
      <c r="F34" s="39">
        <f t="shared" si="0"/>
        <v>19</v>
      </c>
      <c r="G34" s="40">
        <v>1</v>
      </c>
      <c r="H34" s="21">
        <v>1</v>
      </c>
      <c r="I34" s="21">
        <f t="shared" si="4"/>
        <v>2</v>
      </c>
      <c r="J34" s="41">
        <v>27</v>
      </c>
      <c r="K34" s="42">
        <v>3</v>
      </c>
      <c r="L34" s="42">
        <v>45</v>
      </c>
      <c r="M34" s="42">
        <v>0</v>
      </c>
      <c r="N34" s="42">
        <v>0</v>
      </c>
      <c r="O34" s="43">
        <f t="shared" si="1"/>
        <v>75</v>
      </c>
      <c r="P34" s="44">
        <v>35</v>
      </c>
      <c r="Q34" s="45">
        <v>26</v>
      </c>
      <c r="R34" s="46">
        <f t="shared" si="13"/>
        <v>61</v>
      </c>
      <c r="S34" s="29">
        <f t="shared" si="2"/>
        <v>30</v>
      </c>
      <c r="T34" s="29">
        <f t="shared" si="5"/>
        <v>3</v>
      </c>
      <c r="U34" s="30">
        <f t="shared" si="6"/>
        <v>61</v>
      </c>
      <c r="V34" s="29">
        <f t="shared" si="7"/>
        <v>0</v>
      </c>
      <c r="W34" s="30">
        <f t="shared" si="3"/>
        <v>0</v>
      </c>
      <c r="X34" s="47">
        <f t="shared" si="8"/>
        <v>94</v>
      </c>
      <c r="Y34" s="33">
        <f t="shared" si="9"/>
        <v>36</v>
      </c>
      <c r="Z34" s="33">
        <f t="shared" si="10"/>
        <v>27</v>
      </c>
      <c r="AA34" s="33">
        <f t="shared" si="11"/>
        <v>63</v>
      </c>
      <c r="AB34" s="6"/>
      <c r="AC34" s="34"/>
    </row>
    <row r="35" spans="1:29" ht="13.5" thickBot="1" x14ac:dyDescent="0.25">
      <c r="A35" s="35">
        <f t="shared" si="12"/>
        <v>29</v>
      </c>
      <c r="B35" s="36" t="s">
        <v>35</v>
      </c>
      <c r="C35" s="37">
        <f>'[1]concentrado autorizado'!C35</f>
        <v>0</v>
      </c>
      <c r="D35" s="38">
        <f>'[1]concentrado autorizado'!D35</f>
        <v>2</v>
      </c>
      <c r="E35" s="38">
        <v>0</v>
      </c>
      <c r="F35" s="39">
        <f t="shared" si="0"/>
        <v>2</v>
      </c>
      <c r="G35" s="40">
        <v>5</v>
      </c>
      <c r="H35" s="21">
        <v>0</v>
      </c>
      <c r="I35" s="21">
        <f t="shared" si="4"/>
        <v>5</v>
      </c>
      <c r="J35" s="41">
        <v>2</v>
      </c>
      <c r="K35" s="42">
        <v>0</v>
      </c>
      <c r="L35" s="42">
        <v>3</v>
      </c>
      <c r="M35" s="42">
        <v>0</v>
      </c>
      <c r="N35" s="42">
        <v>0</v>
      </c>
      <c r="O35" s="43">
        <f t="shared" si="1"/>
        <v>5</v>
      </c>
      <c r="P35" s="44">
        <v>0</v>
      </c>
      <c r="Q35" s="64">
        <v>0</v>
      </c>
      <c r="R35" s="46">
        <f t="shared" si="13"/>
        <v>0</v>
      </c>
      <c r="S35" s="29">
        <f t="shared" si="2"/>
        <v>2</v>
      </c>
      <c r="T35" s="29">
        <f t="shared" si="5"/>
        <v>0</v>
      </c>
      <c r="U35" s="30">
        <f t="shared" si="6"/>
        <v>5</v>
      </c>
      <c r="V35" s="29">
        <f t="shared" si="7"/>
        <v>0</v>
      </c>
      <c r="W35" s="30">
        <f t="shared" si="3"/>
        <v>0</v>
      </c>
      <c r="X35" s="47">
        <f t="shared" si="8"/>
        <v>7</v>
      </c>
      <c r="Y35" s="33">
        <f t="shared" si="9"/>
        <v>5</v>
      </c>
      <c r="Z35" s="33">
        <f t="shared" si="10"/>
        <v>0</v>
      </c>
      <c r="AA35" s="33">
        <f t="shared" si="11"/>
        <v>5</v>
      </c>
      <c r="AB35" s="6"/>
    </row>
    <row r="36" spans="1:29" ht="13.5" thickBot="1" x14ac:dyDescent="0.25">
      <c r="A36" s="35">
        <f t="shared" si="12"/>
        <v>30</v>
      </c>
      <c r="B36" s="36" t="s">
        <v>36</v>
      </c>
      <c r="C36" s="37">
        <f>'[1]concentrado autorizado'!C36</f>
        <v>3</v>
      </c>
      <c r="D36" s="38">
        <v>13</v>
      </c>
      <c r="E36" s="38">
        <v>1</v>
      </c>
      <c r="F36" s="39">
        <f t="shared" si="0"/>
        <v>17</v>
      </c>
      <c r="G36" s="40">
        <v>11</v>
      </c>
      <c r="H36" s="21">
        <v>5</v>
      </c>
      <c r="I36" s="21">
        <f t="shared" si="4"/>
        <v>16</v>
      </c>
      <c r="J36" s="41">
        <v>11</v>
      </c>
      <c r="K36" s="42">
        <v>11</v>
      </c>
      <c r="L36" s="42">
        <v>80</v>
      </c>
      <c r="M36" s="42">
        <v>0</v>
      </c>
      <c r="N36" s="42">
        <v>0</v>
      </c>
      <c r="O36" s="43">
        <f t="shared" si="1"/>
        <v>102</v>
      </c>
      <c r="P36" s="44">
        <v>16</v>
      </c>
      <c r="Q36" s="45">
        <v>14</v>
      </c>
      <c r="R36" s="46">
        <f t="shared" si="13"/>
        <v>30</v>
      </c>
      <c r="S36" s="29">
        <f t="shared" si="2"/>
        <v>14</v>
      </c>
      <c r="T36" s="29">
        <f t="shared" si="5"/>
        <v>11</v>
      </c>
      <c r="U36" s="30">
        <f t="shared" si="6"/>
        <v>93</v>
      </c>
      <c r="V36" s="29">
        <f t="shared" si="7"/>
        <v>0</v>
      </c>
      <c r="W36" s="30">
        <f t="shared" si="3"/>
        <v>1</v>
      </c>
      <c r="X36" s="47">
        <f t="shared" si="8"/>
        <v>119</v>
      </c>
      <c r="Y36" s="33">
        <f t="shared" si="9"/>
        <v>27</v>
      </c>
      <c r="Z36" s="33">
        <f t="shared" si="10"/>
        <v>19</v>
      </c>
      <c r="AA36" s="33">
        <f t="shared" si="11"/>
        <v>46</v>
      </c>
      <c r="AB36" s="6"/>
    </row>
    <row r="37" spans="1:29" ht="13.5" thickBot="1" x14ac:dyDescent="0.25">
      <c r="A37" s="35">
        <f t="shared" si="12"/>
        <v>31</v>
      </c>
      <c r="B37" s="36" t="s">
        <v>37</v>
      </c>
      <c r="C37" s="37">
        <v>2</v>
      </c>
      <c r="D37" s="38">
        <v>11</v>
      </c>
      <c r="E37" s="38">
        <v>0</v>
      </c>
      <c r="F37" s="39">
        <f t="shared" si="0"/>
        <v>13</v>
      </c>
      <c r="G37" s="40">
        <v>1</v>
      </c>
      <c r="H37" s="21">
        <v>1</v>
      </c>
      <c r="I37" s="21">
        <f t="shared" si="4"/>
        <v>2</v>
      </c>
      <c r="J37" s="41">
        <v>4</v>
      </c>
      <c r="K37" s="42">
        <v>3</v>
      </c>
      <c r="L37" s="42">
        <v>18</v>
      </c>
      <c r="M37" s="42">
        <v>0</v>
      </c>
      <c r="N37" s="42">
        <v>1</v>
      </c>
      <c r="O37" s="43">
        <f t="shared" si="1"/>
        <v>26</v>
      </c>
      <c r="P37" s="44">
        <v>9</v>
      </c>
      <c r="Q37" s="45">
        <v>7</v>
      </c>
      <c r="R37" s="46">
        <f t="shared" si="13"/>
        <v>16</v>
      </c>
      <c r="S37" s="29">
        <f t="shared" si="2"/>
        <v>6</v>
      </c>
      <c r="T37" s="29">
        <f t="shared" si="5"/>
        <v>3</v>
      </c>
      <c r="U37" s="30">
        <f t="shared" si="6"/>
        <v>29</v>
      </c>
      <c r="V37" s="29">
        <f t="shared" si="7"/>
        <v>0</v>
      </c>
      <c r="W37" s="30">
        <f t="shared" si="3"/>
        <v>1</v>
      </c>
      <c r="X37" s="47">
        <f t="shared" si="8"/>
        <v>39</v>
      </c>
      <c r="Y37" s="33">
        <f t="shared" si="9"/>
        <v>10</v>
      </c>
      <c r="Z37" s="33">
        <f t="shared" si="10"/>
        <v>8</v>
      </c>
      <c r="AA37" s="33">
        <f t="shared" si="11"/>
        <v>18</v>
      </c>
      <c r="AB37" s="6"/>
    </row>
    <row r="38" spans="1:29" ht="13.5" thickBot="1" x14ac:dyDescent="0.25">
      <c r="A38" s="65">
        <f t="shared" si="12"/>
        <v>32</v>
      </c>
      <c r="B38" s="66" t="s">
        <v>38</v>
      </c>
      <c r="C38" s="67">
        <f>'[1]concentrado autorizado'!C38</f>
        <v>0</v>
      </c>
      <c r="D38" s="68">
        <v>4</v>
      </c>
      <c r="E38" s="68">
        <v>0</v>
      </c>
      <c r="F38" s="69">
        <f t="shared" si="0"/>
        <v>4</v>
      </c>
      <c r="G38" s="70">
        <v>2</v>
      </c>
      <c r="H38" s="71">
        <v>1</v>
      </c>
      <c r="I38" s="71">
        <f t="shared" si="4"/>
        <v>3</v>
      </c>
      <c r="J38" s="72">
        <v>2</v>
      </c>
      <c r="K38" s="73">
        <v>0</v>
      </c>
      <c r="L38" s="73">
        <v>17</v>
      </c>
      <c r="M38" s="73">
        <v>2</v>
      </c>
      <c r="N38" s="73">
        <v>0</v>
      </c>
      <c r="O38" s="74">
        <f t="shared" si="1"/>
        <v>21</v>
      </c>
      <c r="P38" s="75">
        <v>13</v>
      </c>
      <c r="Q38" s="76">
        <v>7</v>
      </c>
      <c r="R38" s="77">
        <f>P38+Q38</f>
        <v>20</v>
      </c>
      <c r="S38" s="78">
        <f t="shared" si="2"/>
        <v>2</v>
      </c>
      <c r="T38" s="29">
        <f t="shared" si="5"/>
        <v>0</v>
      </c>
      <c r="U38" s="30">
        <f t="shared" si="6"/>
        <v>21</v>
      </c>
      <c r="V38" s="29">
        <f t="shared" si="7"/>
        <v>2</v>
      </c>
      <c r="W38" s="79">
        <f t="shared" si="3"/>
        <v>0</v>
      </c>
      <c r="X38" s="80">
        <f t="shared" si="8"/>
        <v>25</v>
      </c>
      <c r="Y38" s="33">
        <f t="shared" si="9"/>
        <v>15</v>
      </c>
      <c r="Z38" s="33">
        <f t="shared" si="10"/>
        <v>8</v>
      </c>
      <c r="AA38" s="33">
        <f t="shared" si="11"/>
        <v>23</v>
      </c>
      <c r="AB38" s="6"/>
    </row>
    <row r="39" spans="1:29" s="62" customFormat="1" ht="13.5" thickBot="1" x14ac:dyDescent="0.25">
      <c r="A39" s="136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8"/>
    </row>
    <row r="40" spans="1:29" ht="13.5" thickBot="1" x14ac:dyDescent="0.25">
      <c r="A40" s="113"/>
      <c r="B40" s="114"/>
      <c r="C40" s="118" t="s">
        <v>43</v>
      </c>
      <c r="D40" s="119"/>
      <c r="E40" s="119"/>
      <c r="F40" s="119"/>
      <c r="G40" s="119"/>
      <c r="H40" s="119"/>
      <c r="I40" s="120"/>
      <c r="J40" s="118" t="s">
        <v>44</v>
      </c>
      <c r="K40" s="119"/>
      <c r="L40" s="119"/>
      <c r="M40" s="119"/>
      <c r="N40" s="119"/>
      <c r="O40" s="119"/>
      <c r="P40" s="119"/>
      <c r="Q40" s="119"/>
      <c r="R40" s="119"/>
      <c r="S40" s="118" t="s">
        <v>0</v>
      </c>
      <c r="T40" s="119"/>
      <c r="U40" s="119"/>
      <c r="V40" s="119"/>
      <c r="W40" s="119"/>
      <c r="X40" s="119"/>
      <c r="Y40" s="119"/>
      <c r="Z40" s="119"/>
      <c r="AA40" s="120"/>
      <c r="AC40" s="34"/>
    </row>
    <row r="41" spans="1:29" ht="13.5" thickBot="1" x14ac:dyDescent="0.25">
      <c r="A41" s="113"/>
      <c r="B41" s="114"/>
      <c r="C41" s="110" t="s">
        <v>2</v>
      </c>
      <c r="D41" s="111"/>
      <c r="E41" s="111"/>
      <c r="F41" s="112"/>
      <c r="G41" s="107" t="s">
        <v>1</v>
      </c>
      <c r="H41" s="108"/>
      <c r="I41" s="109"/>
      <c r="J41" s="110" t="s">
        <v>2</v>
      </c>
      <c r="K41" s="111"/>
      <c r="L41" s="111"/>
      <c r="M41" s="111"/>
      <c r="N41" s="111"/>
      <c r="O41" s="112"/>
      <c r="P41" s="107" t="s">
        <v>1</v>
      </c>
      <c r="Q41" s="108"/>
      <c r="R41" s="109"/>
      <c r="S41" s="110" t="s">
        <v>2</v>
      </c>
      <c r="T41" s="111"/>
      <c r="U41" s="111"/>
      <c r="V41" s="111"/>
      <c r="W41" s="111"/>
      <c r="X41" s="112"/>
      <c r="Y41" s="107" t="s">
        <v>1</v>
      </c>
      <c r="Z41" s="108"/>
      <c r="AA41" s="109"/>
      <c r="AC41" s="34"/>
    </row>
    <row r="42" spans="1:29" ht="24" customHeight="1" thickBot="1" x14ac:dyDescent="0.25">
      <c r="A42" s="113"/>
      <c r="B42" s="114"/>
      <c r="C42" s="7" t="s">
        <v>40</v>
      </c>
      <c r="D42" s="8" t="s">
        <v>41</v>
      </c>
      <c r="E42" s="8" t="s">
        <v>42</v>
      </c>
      <c r="F42" s="8" t="s">
        <v>39</v>
      </c>
      <c r="G42" s="9" t="s">
        <v>1</v>
      </c>
      <c r="H42" s="9" t="s">
        <v>50</v>
      </c>
      <c r="I42" s="9" t="s">
        <v>45</v>
      </c>
      <c r="J42" s="7" t="s">
        <v>40</v>
      </c>
      <c r="K42" s="8" t="s">
        <v>5</v>
      </c>
      <c r="L42" s="8" t="s">
        <v>41</v>
      </c>
      <c r="M42" s="8" t="s">
        <v>4</v>
      </c>
      <c r="N42" s="8" t="s">
        <v>42</v>
      </c>
      <c r="O42" s="8" t="s">
        <v>39</v>
      </c>
      <c r="P42" s="9" t="s">
        <v>1</v>
      </c>
      <c r="Q42" s="9" t="s">
        <v>53</v>
      </c>
      <c r="R42" s="9" t="s">
        <v>45</v>
      </c>
      <c r="S42" s="7" t="s">
        <v>40</v>
      </c>
      <c r="T42" s="8" t="s">
        <v>5</v>
      </c>
      <c r="U42" s="8" t="s">
        <v>41</v>
      </c>
      <c r="V42" s="8" t="s">
        <v>4</v>
      </c>
      <c r="W42" s="8" t="s">
        <v>42</v>
      </c>
      <c r="X42" s="8" t="s">
        <v>39</v>
      </c>
      <c r="Y42" s="9" t="s">
        <v>1</v>
      </c>
      <c r="Z42" s="9" t="s">
        <v>46</v>
      </c>
      <c r="AA42" s="9" t="s">
        <v>45</v>
      </c>
      <c r="AC42" s="34"/>
    </row>
    <row r="43" spans="1:29" ht="14.25" thickTop="1" thickBot="1" x14ac:dyDescent="0.25">
      <c r="A43" s="81"/>
      <c r="B43" s="82" t="s">
        <v>0</v>
      </c>
      <c r="C43" s="83">
        <f>SUM(C7:C38)</f>
        <v>78</v>
      </c>
      <c r="D43" s="83">
        <f>SUM(D7:D38)</f>
        <v>363</v>
      </c>
      <c r="E43" s="83">
        <f t="shared" ref="E43:AA43" si="14">SUM(E7:E38)</f>
        <v>4</v>
      </c>
      <c r="F43" s="83">
        <f t="shared" si="14"/>
        <v>445</v>
      </c>
      <c r="G43" s="84">
        <f t="shared" si="14"/>
        <v>255</v>
      </c>
      <c r="H43" s="84">
        <f t="shared" si="14"/>
        <v>53</v>
      </c>
      <c r="I43" s="84">
        <f t="shared" si="14"/>
        <v>308</v>
      </c>
      <c r="J43" s="83">
        <f t="shared" si="14"/>
        <v>329</v>
      </c>
      <c r="K43" s="83">
        <f t="shared" si="14"/>
        <v>83</v>
      </c>
      <c r="L43" s="83">
        <f t="shared" si="14"/>
        <v>892</v>
      </c>
      <c r="M43" s="83">
        <f t="shared" si="14"/>
        <v>10</v>
      </c>
      <c r="N43" s="83">
        <f t="shared" si="14"/>
        <v>3</v>
      </c>
      <c r="O43" s="83">
        <f t="shared" si="14"/>
        <v>1317</v>
      </c>
      <c r="P43" s="84">
        <f t="shared" ref="P43:W43" si="15">SUM(P7:P38)</f>
        <v>452</v>
      </c>
      <c r="Q43" s="85">
        <f>SUM(Q7:Q38)</f>
        <v>303</v>
      </c>
      <c r="R43" s="85">
        <f t="shared" si="15"/>
        <v>755</v>
      </c>
      <c r="S43" s="83">
        <f t="shared" si="15"/>
        <v>407</v>
      </c>
      <c r="T43" s="83">
        <f t="shared" si="15"/>
        <v>83</v>
      </c>
      <c r="U43" s="83">
        <f t="shared" si="15"/>
        <v>1255</v>
      </c>
      <c r="V43" s="83">
        <f t="shared" si="15"/>
        <v>10</v>
      </c>
      <c r="W43" s="83">
        <f t="shared" si="15"/>
        <v>7</v>
      </c>
      <c r="X43" s="83">
        <f t="shared" si="14"/>
        <v>1762</v>
      </c>
      <c r="Y43" s="84">
        <f t="shared" si="14"/>
        <v>707</v>
      </c>
      <c r="Z43" s="84">
        <f t="shared" si="14"/>
        <v>356</v>
      </c>
      <c r="AA43" s="84">
        <f t="shared" si="14"/>
        <v>1063</v>
      </c>
    </row>
    <row r="44" spans="1:29" s="90" customFormat="1" ht="13.5" thickTop="1" x14ac:dyDescent="0.2">
      <c r="A44" s="86"/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89"/>
    </row>
    <row r="45" spans="1:29" s="90" customFormat="1" x14ac:dyDescent="0.2">
      <c r="A45" s="91"/>
      <c r="B45" s="92" t="s">
        <v>49</v>
      </c>
      <c r="C45" s="87"/>
      <c r="D45" s="87"/>
      <c r="E45" s="87"/>
      <c r="F45" s="87"/>
      <c r="G45" s="87"/>
      <c r="H45" s="87"/>
      <c r="I45" s="88"/>
      <c r="J45" s="88" t="s">
        <v>3</v>
      </c>
      <c r="K45" s="91"/>
      <c r="L45" s="93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9"/>
    </row>
    <row r="46" spans="1:29" s="90" customFormat="1" x14ac:dyDescent="0.2">
      <c r="A46" s="91"/>
      <c r="B46" s="87"/>
      <c r="C46" s="121" t="s">
        <v>55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87"/>
      <c r="P46" s="123" t="s">
        <v>56</v>
      </c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88"/>
      <c r="AC46" s="89"/>
    </row>
    <row r="47" spans="1:29" s="90" customFormat="1" x14ac:dyDescent="0.2">
      <c r="A47" s="91"/>
      <c r="B47" s="87"/>
      <c r="C47" s="125" t="s">
        <v>57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87"/>
      <c r="P47" s="125" t="s">
        <v>58</v>
      </c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88"/>
      <c r="AC47" s="89"/>
    </row>
    <row r="48" spans="1:29" s="90" customFormat="1" x14ac:dyDescent="0.2">
      <c r="A48" s="91"/>
      <c r="B48" s="87"/>
      <c r="C48" s="125" t="s">
        <v>59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88"/>
      <c r="P48" s="125" t="s">
        <v>60</v>
      </c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88"/>
      <c r="AC48" s="89"/>
    </row>
    <row r="49" spans="1:29" s="90" customFormat="1" x14ac:dyDescent="0.2">
      <c r="A49" s="93" t="s">
        <v>3</v>
      </c>
      <c r="B49" s="93"/>
      <c r="C49" s="105" t="s">
        <v>61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87"/>
      <c r="P49" s="94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9"/>
    </row>
    <row r="50" spans="1:29" s="90" customFormat="1" x14ac:dyDescent="0.2">
      <c r="A50" s="94"/>
      <c r="B50" s="94"/>
      <c r="C50" s="94" t="s">
        <v>54</v>
      </c>
      <c r="E50" s="94"/>
      <c r="F50" s="94"/>
      <c r="G50" s="94"/>
      <c r="H50" s="94"/>
      <c r="I50" s="94"/>
      <c r="J50" s="94"/>
      <c r="K50" s="95"/>
      <c r="L50" s="95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/>
    </row>
    <row r="51" spans="1:29" x14ac:dyDescent="0.2">
      <c r="A51" s="96"/>
      <c r="B51" s="96"/>
      <c r="C51" s="96" t="s">
        <v>3</v>
      </c>
      <c r="D51" s="96"/>
      <c r="E51" s="96"/>
      <c r="F51" s="96" t="s">
        <v>3</v>
      </c>
      <c r="G51" s="96"/>
      <c r="H51" s="96"/>
      <c r="I51" s="96"/>
      <c r="J51" s="96"/>
      <c r="K51" s="96"/>
      <c r="L51" s="96"/>
      <c r="M51" s="97"/>
      <c r="N51" s="93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</row>
    <row r="52" spans="1:29" x14ac:dyDescent="0.2">
      <c r="A52" s="96"/>
      <c r="B52" s="96"/>
      <c r="C52" s="96"/>
      <c r="D52" s="96"/>
      <c r="E52" s="96"/>
      <c r="F52" s="96" t="s">
        <v>3</v>
      </c>
      <c r="G52" s="96"/>
      <c r="H52" s="96"/>
      <c r="I52" s="96"/>
      <c r="J52" s="96"/>
      <c r="K52" s="96"/>
      <c r="L52" s="96"/>
      <c r="M52" s="97"/>
      <c r="N52" s="99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</row>
    <row r="53" spans="1:29" x14ac:dyDescent="0.2">
      <c r="A53" s="96"/>
      <c r="B53" s="96"/>
      <c r="C53" s="96"/>
      <c r="D53" s="96"/>
      <c r="E53" s="96"/>
      <c r="F53" s="96" t="s">
        <v>3</v>
      </c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100"/>
      <c r="AC53" s="101"/>
    </row>
    <row r="54" spans="1:29" x14ac:dyDescent="0.2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100"/>
      <c r="AC54" s="101"/>
    </row>
    <row r="55" spans="1:29" x14ac:dyDescent="0.2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100"/>
      <c r="AC55" s="101"/>
    </row>
    <row r="56" spans="1:29" x14ac:dyDescent="0.2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100"/>
      <c r="AC56" s="101"/>
    </row>
    <row r="57" spans="1:29" x14ac:dyDescent="0.2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100"/>
      <c r="AC57" s="101"/>
    </row>
    <row r="58" spans="1:29" x14ac:dyDescent="0.2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</row>
    <row r="59" spans="1:29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</row>
    <row r="60" spans="1:29" x14ac:dyDescent="0.2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</row>
    <row r="61" spans="1:29" x14ac:dyDescent="0.2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</row>
    <row r="62" spans="1:29" x14ac:dyDescent="0.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</row>
    <row r="63" spans="1:29" x14ac:dyDescent="0.2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</row>
    <row r="64" spans="1:29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</row>
    <row r="65" spans="1:28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</row>
    <row r="66" spans="1:28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</row>
    <row r="67" spans="1:28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</row>
    <row r="68" spans="1:28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</row>
    <row r="69" spans="1:28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</row>
    <row r="70" spans="1:28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</row>
    <row r="71" spans="1:28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</row>
    <row r="72" spans="1:28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</row>
    <row r="73" spans="1:28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</row>
    <row r="74" spans="1:28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</row>
    <row r="75" spans="1:28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</row>
    <row r="76" spans="1:28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</row>
    <row r="77" spans="1:28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</row>
    <row r="78" spans="1:28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</row>
    <row r="79" spans="1:28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</row>
    <row r="80" spans="1:28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</row>
    <row r="81" spans="1:28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</row>
    <row r="82" spans="1:28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</row>
    <row r="83" spans="1:28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</row>
    <row r="84" spans="1:28" x14ac:dyDescent="0.2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</row>
    <row r="85" spans="1:28" x14ac:dyDescent="0.2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</row>
    <row r="86" spans="1:28" x14ac:dyDescent="0.2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</row>
    <row r="87" spans="1:28" x14ac:dyDescent="0.2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</row>
    <row r="88" spans="1:28" x14ac:dyDescent="0.2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</row>
    <row r="89" spans="1:28" x14ac:dyDescent="0.2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</row>
    <row r="90" spans="1:28" x14ac:dyDescent="0.2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</row>
    <row r="91" spans="1:28" x14ac:dyDescent="0.2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</row>
    <row r="92" spans="1:28" x14ac:dyDescent="0.2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</row>
    <row r="93" spans="1:28" x14ac:dyDescent="0.2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</row>
    <row r="94" spans="1:28" x14ac:dyDescent="0.2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</row>
    <row r="95" spans="1:28" x14ac:dyDescent="0.2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</row>
    <row r="96" spans="1:28" x14ac:dyDescent="0.2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</row>
    <row r="97" spans="2:28" x14ac:dyDescent="0.2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</row>
    <row r="98" spans="2:28" x14ac:dyDescent="0.2"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</row>
    <row r="99" spans="2:28" x14ac:dyDescent="0.2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</row>
    <row r="100" spans="2:28" x14ac:dyDescent="0.2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</row>
    <row r="101" spans="2:28" x14ac:dyDescent="0.2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</row>
    <row r="102" spans="2:28" x14ac:dyDescent="0.2"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</row>
    <row r="103" spans="2:28" x14ac:dyDescent="0.2"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</row>
    <row r="104" spans="2:28" x14ac:dyDescent="0.2"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</row>
    <row r="105" spans="2:28" x14ac:dyDescent="0.2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</row>
    <row r="106" spans="2:28" x14ac:dyDescent="0.2"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</row>
    <row r="107" spans="2:28" x14ac:dyDescent="0.2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</row>
    <row r="108" spans="2:28" x14ac:dyDescent="0.2"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</row>
    <row r="109" spans="2:28" x14ac:dyDescent="0.2"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</row>
    <row r="110" spans="2:28" x14ac:dyDescent="0.2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</row>
    <row r="111" spans="2:28" x14ac:dyDescent="0.2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</row>
    <row r="112" spans="2:28" x14ac:dyDescent="0.2"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</row>
    <row r="113" spans="2:28" x14ac:dyDescent="0.2"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</row>
    <row r="114" spans="2:28" x14ac:dyDescent="0.2"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</row>
    <row r="115" spans="2:28" x14ac:dyDescent="0.2"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</row>
    <row r="116" spans="2:28" x14ac:dyDescent="0.2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</row>
    <row r="117" spans="2:28" x14ac:dyDescent="0.2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</row>
    <row r="118" spans="2:28" x14ac:dyDescent="0.2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</row>
    <row r="119" spans="2:28" x14ac:dyDescent="0.2"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</row>
    <row r="120" spans="2:28" x14ac:dyDescent="0.2"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</row>
    <row r="121" spans="2:28" x14ac:dyDescent="0.2"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</row>
    <row r="122" spans="2:28" x14ac:dyDescent="0.2"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</row>
    <row r="123" spans="2:28" x14ac:dyDescent="0.2"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</row>
    <row r="124" spans="2:28" x14ac:dyDescent="0.2"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</row>
    <row r="125" spans="2:28" x14ac:dyDescent="0.2"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</row>
    <row r="126" spans="2:28" x14ac:dyDescent="0.2"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</row>
    <row r="127" spans="2:28" x14ac:dyDescent="0.2"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</row>
    <row r="128" spans="2:28" x14ac:dyDescent="0.2"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</row>
    <row r="129" spans="2:28" x14ac:dyDescent="0.2"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</row>
    <row r="130" spans="2:28" x14ac:dyDescent="0.2"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</row>
    <row r="131" spans="2:28" x14ac:dyDescent="0.2"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</row>
    <row r="132" spans="2:28" x14ac:dyDescent="0.2"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</row>
    <row r="133" spans="2:28" x14ac:dyDescent="0.2"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</row>
    <row r="134" spans="2:28" x14ac:dyDescent="0.2"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</row>
    <row r="135" spans="2:28" x14ac:dyDescent="0.2"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</row>
    <row r="136" spans="2:28" x14ac:dyDescent="0.2"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</row>
    <row r="137" spans="2:28" x14ac:dyDescent="0.2"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</row>
    <row r="138" spans="2:28" x14ac:dyDescent="0.2"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</row>
    <row r="139" spans="2:28" x14ac:dyDescent="0.2"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</row>
    <row r="140" spans="2:28" x14ac:dyDescent="0.2"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</row>
    <row r="141" spans="2:28" x14ac:dyDescent="0.2"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</row>
    <row r="142" spans="2:28" x14ac:dyDescent="0.2"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</row>
    <row r="143" spans="2:28" x14ac:dyDescent="0.2"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</row>
    <row r="144" spans="2:28" x14ac:dyDescent="0.2"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</row>
    <row r="145" spans="2:28" x14ac:dyDescent="0.2"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</row>
    <row r="146" spans="2:28" x14ac:dyDescent="0.2"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</row>
    <row r="147" spans="2:28" x14ac:dyDescent="0.2"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</row>
    <row r="148" spans="2:28" x14ac:dyDescent="0.2"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</row>
    <row r="149" spans="2:28" x14ac:dyDescent="0.2"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</row>
    <row r="150" spans="2:28" x14ac:dyDescent="0.2"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</row>
    <row r="151" spans="2:28" x14ac:dyDescent="0.2"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</row>
    <row r="152" spans="2:28" x14ac:dyDescent="0.2"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</row>
    <row r="153" spans="2:28" x14ac:dyDescent="0.2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</row>
    <row r="154" spans="2:28" x14ac:dyDescent="0.2"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</row>
    <row r="155" spans="2:28" x14ac:dyDescent="0.2"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</row>
    <row r="156" spans="2:28" x14ac:dyDescent="0.2"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</row>
    <row r="157" spans="2:28" x14ac:dyDescent="0.2"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</row>
    <row r="158" spans="2:28" x14ac:dyDescent="0.2"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</row>
    <row r="159" spans="2:28" x14ac:dyDescent="0.2"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</row>
    <row r="160" spans="2:28" x14ac:dyDescent="0.2"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</row>
    <row r="161" spans="2:28" x14ac:dyDescent="0.2"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</row>
    <row r="162" spans="2:28" x14ac:dyDescent="0.2"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</row>
    <row r="163" spans="2:28" x14ac:dyDescent="0.2"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</row>
    <row r="164" spans="2:28" x14ac:dyDescent="0.2"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</row>
    <row r="165" spans="2:28" x14ac:dyDescent="0.2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</row>
    <row r="166" spans="2:28" x14ac:dyDescent="0.2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</row>
    <row r="167" spans="2:28" x14ac:dyDescent="0.2"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</row>
    <row r="168" spans="2:28" x14ac:dyDescent="0.2"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</row>
    <row r="169" spans="2:28" x14ac:dyDescent="0.2"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</row>
    <row r="170" spans="2:28" x14ac:dyDescent="0.2"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</row>
    <row r="171" spans="2:28" x14ac:dyDescent="0.2"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</row>
    <row r="172" spans="2:28" x14ac:dyDescent="0.2"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</row>
    <row r="173" spans="2:28" x14ac:dyDescent="0.2"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</row>
    <row r="174" spans="2:28" x14ac:dyDescent="0.2"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</row>
    <row r="175" spans="2:28" x14ac:dyDescent="0.2"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</row>
    <row r="176" spans="2:28" x14ac:dyDescent="0.2"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</row>
    <row r="177" spans="2:28" x14ac:dyDescent="0.2"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</row>
    <row r="178" spans="2:28" x14ac:dyDescent="0.2"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</row>
    <row r="179" spans="2:28" x14ac:dyDescent="0.2"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</row>
    <row r="180" spans="2:28" x14ac:dyDescent="0.2"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</row>
    <row r="181" spans="2:28" x14ac:dyDescent="0.2"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</row>
    <row r="182" spans="2:28" x14ac:dyDescent="0.2"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</row>
    <row r="183" spans="2:28" x14ac:dyDescent="0.2"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</row>
    <row r="184" spans="2:28" x14ac:dyDescent="0.2"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</row>
    <row r="185" spans="2:28" x14ac:dyDescent="0.2"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</row>
    <row r="186" spans="2:28" x14ac:dyDescent="0.2"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</row>
    <row r="187" spans="2:28" x14ac:dyDescent="0.2"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</row>
    <row r="188" spans="2:28" x14ac:dyDescent="0.2"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</row>
    <row r="189" spans="2:28" x14ac:dyDescent="0.2"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</row>
    <row r="190" spans="2:28" x14ac:dyDescent="0.2"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</row>
    <row r="191" spans="2:28" x14ac:dyDescent="0.2"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</row>
    <row r="192" spans="2:28" x14ac:dyDescent="0.2"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</row>
    <row r="193" spans="2:28" x14ac:dyDescent="0.2"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</row>
    <row r="194" spans="2:28" x14ac:dyDescent="0.2"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</row>
    <row r="195" spans="2:28" x14ac:dyDescent="0.2"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</row>
    <row r="196" spans="2:28" x14ac:dyDescent="0.2"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</row>
    <row r="197" spans="2:28" x14ac:dyDescent="0.2"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</row>
    <row r="198" spans="2:28" x14ac:dyDescent="0.2"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</row>
    <row r="199" spans="2:28" x14ac:dyDescent="0.2"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</row>
    <row r="200" spans="2:28" x14ac:dyDescent="0.2"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</row>
    <row r="201" spans="2:28" x14ac:dyDescent="0.2"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</row>
    <row r="202" spans="2:28" x14ac:dyDescent="0.2"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</row>
    <row r="203" spans="2:28" x14ac:dyDescent="0.2"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</row>
    <row r="204" spans="2:28" x14ac:dyDescent="0.2"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</row>
    <row r="205" spans="2:28" x14ac:dyDescent="0.2"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</row>
    <row r="206" spans="2:28" x14ac:dyDescent="0.2"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</row>
    <row r="207" spans="2:28" x14ac:dyDescent="0.2"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</row>
    <row r="208" spans="2:28" x14ac:dyDescent="0.2"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</row>
    <row r="209" spans="2:28" x14ac:dyDescent="0.2"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</row>
    <row r="210" spans="2:28" x14ac:dyDescent="0.2"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</row>
    <row r="211" spans="2:28" x14ac:dyDescent="0.2"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</row>
    <row r="212" spans="2:28" x14ac:dyDescent="0.2"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</row>
    <row r="213" spans="2:28" x14ac:dyDescent="0.2"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</row>
    <row r="214" spans="2:28" x14ac:dyDescent="0.2"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</row>
    <row r="215" spans="2:28" x14ac:dyDescent="0.2"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</row>
    <row r="216" spans="2:28" x14ac:dyDescent="0.2"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</row>
    <row r="217" spans="2:28" x14ac:dyDescent="0.2"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</row>
    <row r="218" spans="2:28" x14ac:dyDescent="0.2"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</row>
    <row r="219" spans="2:28" x14ac:dyDescent="0.2"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</row>
    <row r="220" spans="2:28" x14ac:dyDescent="0.2"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</row>
    <row r="221" spans="2:28" x14ac:dyDescent="0.2"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</row>
    <row r="222" spans="2:28" x14ac:dyDescent="0.2"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</row>
    <row r="223" spans="2:28" x14ac:dyDescent="0.2"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</row>
    <row r="224" spans="2:28" x14ac:dyDescent="0.2"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</row>
    <row r="225" spans="2:28" x14ac:dyDescent="0.2"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</row>
    <row r="226" spans="2:28" x14ac:dyDescent="0.2"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</row>
    <row r="227" spans="2:28" x14ac:dyDescent="0.2"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</row>
    <row r="228" spans="2:28" x14ac:dyDescent="0.2"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</row>
    <row r="229" spans="2:28" x14ac:dyDescent="0.2"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</row>
    <row r="230" spans="2:28" x14ac:dyDescent="0.2"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</row>
    <row r="231" spans="2:28" x14ac:dyDescent="0.2"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</row>
    <row r="232" spans="2:28" x14ac:dyDescent="0.2"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</row>
    <row r="233" spans="2:28" x14ac:dyDescent="0.2"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</row>
    <row r="234" spans="2:28" x14ac:dyDescent="0.2"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</row>
    <row r="235" spans="2:28" x14ac:dyDescent="0.2"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</row>
    <row r="236" spans="2:28" x14ac:dyDescent="0.2"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</row>
    <row r="237" spans="2:28" x14ac:dyDescent="0.2"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</row>
    <row r="238" spans="2:28" x14ac:dyDescent="0.2"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</row>
    <row r="239" spans="2:28" x14ac:dyDescent="0.2"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</row>
    <row r="240" spans="2:28" x14ac:dyDescent="0.2"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</row>
    <row r="241" spans="2:28" x14ac:dyDescent="0.2"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</row>
    <row r="242" spans="2:28" x14ac:dyDescent="0.2"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</row>
    <row r="243" spans="2:28" x14ac:dyDescent="0.2"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</row>
    <row r="244" spans="2:28" x14ac:dyDescent="0.2"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</row>
    <row r="245" spans="2:28" x14ac:dyDescent="0.2"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</row>
    <row r="246" spans="2:28" x14ac:dyDescent="0.2"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</row>
    <row r="247" spans="2:28" x14ac:dyDescent="0.2"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</row>
    <row r="248" spans="2:28" x14ac:dyDescent="0.2"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</row>
    <row r="249" spans="2:28" x14ac:dyDescent="0.2"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</row>
    <row r="250" spans="2:28" x14ac:dyDescent="0.2"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</row>
    <row r="251" spans="2:28" x14ac:dyDescent="0.2"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</row>
    <row r="252" spans="2:28" x14ac:dyDescent="0.2"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</row>
    <row r="253" spans="2:28" x14ac:dyDescent="0.2"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</row>
    <row r="254" spans="2:28" x14ac:dyDescent="0.2"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</row>
    <row r="255" spans="2:28" x14ac:dyDescent="0.2"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</row>
    <row r="256" spans="2:28" x14ac:dyDescent="0.2"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</row>
    <row r="257" spans="2:28" x14ac:dyDescent="0.2"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</row>
    <row r="258" spans="2:28" x14ac:dyDescent="0.2"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</row>
    <row r="259" spans="2:28" x14ac:dyDescent="0.2"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</row>
    <row r="260" spans="2:28" x14ac:dyDescent="0.2"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</row>
    <row r="261" spans="2:28" x14ac:dyDescent="0.2"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</row>
    <row r="262" spans="2:28" x14ac:dyDescent="0.2"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</row>
    <row r="263" spans="2:28" x14ac:dyDescent="0.2"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</row>
    <row r="264" spans="2:28" x14ac:dyDescent="0.2"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</row>
    <row r="265" spans="2:28" x14ac:dyDescent="0.2"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</row>
    <row r="266" spans="2:28" x14ac:dyDescent="0.2"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</row>
    <row r="267" spans="2:28" x14ac:dyDescent="0.2"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</row>
    <row r="268" spans="2:28" x14ac:dyDescent="0.2"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</row>
    <row r="269" spans="2:28" x14ac:dyDescent="0.2"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</row>
    <row r="270" spans="2:28" x14ac:dyDescent="0.2"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</row>
    <row r="271" spans="2:28" x14ac:dyDescent="0.2"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</row>
    <row r="272" spans="2:28" x14ac:dyDescent="0.2"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</row>
    <row r="273" spans="2:28" x14ac:dyDescent="0.2"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</row>
    <row r="274" spans="2:28" x14ac:dyDescent="0.2"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</row>
    <row r="275" spans="2:28" x14ac:dyDescent="0.2"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</row>
    <row r="276" spans="2:28" x14ac:dyDescent="0.2"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</row>
    <row r="277" spans="2:28" x14ac:dyDescent="0.2"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</row>
    <row r="278" spans="2:28" x14ac:dyDescent="0.2"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</row>
    <row r="279" spans="2:28" x14ac:dyDescent="0.2"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</row>
    <row r="280" spans="2:28" x14ac:dyDescent="0.2"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</row>
    <row r="281" spans="2:28" x14ac:dyDescent="0.2"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</row>
    <row r="282" spans="2:28" x14ac:dyDescent="0.2"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</row>
    <row r="283" spans="2:28" x14ac:dyDescent="0.2"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</row>
    <row r="284" spans="2:28" x14ac:dyDescent="0.2"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</row>
    <row r="285" spans="2:28" x14ac:dyDescent="0.2"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</row>
    <row r="286" spans="2:28" x14ac:dyDescent="0.2"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</row>
    <row r="287" spans="2:28" x14ac:dyDescent="0.2"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</row>
    <row r="288" spans="2:28" x14ac:dyDescent="0.2"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</row>
    <row r="289" spans="2:28" x14ac:dyDescent="0.2"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</row>
    <row r="290" spans="2:28" x14ac:dyDescent="0.2"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</row>
    <row r="291" spans="2:28" x14ac:dyDescent="0.2"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</row>
    <row r="292" spans="2:28" x14ac:dyDescent="0.2"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</row>
    <row r="293" spans="2:28" x14ac:dyDescent="0.2"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</row>
    <row r="294" spans="2:28" x14ac:dyDescent="0.2"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</row>
    <row r="295" spans="2:28" x14ac:dyDescent="0.2"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</row>
    <row r="296" spans="2:28" x14ac:dyDescent="0.2"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</row>
    <row r="297" spans="2:28" x14ac:dyDescent="0.2"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</row>
    <row r="298" spans="2:28" x14ac:dyDescent="0.2"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</row>
    <row r="299" spans="2:28" x14ac:dyDescent="0.2"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</row>
    <row r="300" spans="2:28" x14ac:dyDescent="0.2"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</row>
    <row r="301" spans="2:28" x14ac:dyDescent="0.2"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</row>
    <row r="302" spans="2:28" x14ac:dyDescent="0.2"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</row>
    <row r="303" spans="2:28" x14ac:dyDescent="0.2"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</row>
    <row r="304" spans="2:28" x14ac:dyDescent="0.2"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</row>
    <row r="305" spans="2:28" x14ac:dyDescent="0.2"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</row>
    <row r="306" spans="2:28" x14ac:dyDescent="0.2"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</row>
    <row r="307" spans="2:28" x14ac:dyDescent="0.2"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</row>
    <row r="308" spans="2:28" x14ac:dyDescent="0.2"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</row>
    <row r="309" spans="2:28" x14ac:dyDescent="0.2"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</row>
    <row r="310" spans="2:28" x14ac:dyDescent="0.2"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</row>
    <row r="311" spans="2:28" x14ac:dyDescent="0.2"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</row>
    <row r="312" spans="2:28" x14ac:dyDescent="0.2"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</row>
    <row r="313" spans="2:28" x14ac:dyDescent="0.2"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</row>
    <row r="314" spans="2:28" x14ac:dyDescent="0.2"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</row>
    <row r="315" spans="2:28" x14ac:dyDescent="0.2"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</row>
    <row r="316" spans="2:28" x14ac:dyDescent="0.2"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</row>
    <row r="317" spans="2:28" x14ac:dyDescent="0.2"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</row>
    <row r="318" spans="2:28" x14ac:dyDescent="0.2"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</row>
    <row r="319" spans="2:28" x14ac:dyDescent="0.2"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</row>
    <row r="320" spans="2:28" x14ac:dyDescent="0.2"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</row>
    <row r="321" spans="2:28" x14ac:dyDescent="0.2"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</row>
    <row r="322" spans="2:28" x14ac:dyDescent="0.2"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</row>
    <row r="323" spans="2:28" x14ac:dyDescent="0.2"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</row>
    <row r="324" spans="2:28" x14ac:dyDescent="0.2"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</row>
    <row r="325" spans="2:28" x14ac:dyDescent="0.2"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</row>
    <row r="326" spans="2:28" x14ac:dyDescent="0.2"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</row>
    <row r="327" spans="2:28" x14ac:dyDescent="0.2"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</row>
    <row r="328" spans="2:28" x14ac:dyDescent="0.2"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</row>
    <row r="329" spans="2:28" x14ac:dyDescent="0.2"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</row>
    <row r="330" spans="2:28" x14ac:dyDescent="0.2"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</row>
    <row r="331" spans="2:28" x14ac:dyDescent="0.2"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</row>
    <row r="332" spans="2:28" x14ac:dyDescent="0.2"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</row>
    <row r="333" spans="2:28" x14ac:dyDescent="0.2"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</row>
    <row r="334" spans="2:28" x14ac:dyDescent="0.2"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</row>
    <row r="335" spans="2:28" x14ac:dyDescent="0.2"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</row>
    <row r="336" spans="2:28" x14ac:dyDescent="0.2"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</row>
    <row r="337" spans="2:28" x14ac:dyDescent="0.2"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</row>
    <row r="338" spans="2:28" x14ac:dyDescent="0.2"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</row>
    <row r="339" spans="2:28" x14ac:dyDescent="0.2"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</row>
    <row r="340" spans="2:28" x14ac:dyDescent="0.2"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</row>
    <row r="341" spans="2:28" x14ac:dyDescent="0.2"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</row>
    <row r="342" spans="2:28" x14ac:dyDescent="0.2"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</row>
    <row r="343" spans="2:28" x14ac:dyDescent="0.2"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</row>
    <row r="344" spans="2:28" x14ac:dyDescent="0.2"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</row>
    <row r="345" spans="2:28" x14ac:dyDescent="0.2"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</row>
    <row r="346" spans="2:28" x14ac:dyDescent="0.2"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</row>
    <row r="347" spans="2:28" x14ac:dyDescent="0.2"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</row>
    <row r="348" spans="2:28" x14ac:dyDescent="0.2"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</row>
    <row r="349" spans="2:28" x14ac:dyDescent="0.2"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</row>
    <row r="350" spans="2:28" x14ac:dyDescent="0.2"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</row>
    <row r="351" spans="2:28" x14ac:dyDescent="0.2"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</row>
    <row r="352" spans="2:28" x14ac:dyDescent="0.2"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</row>
    <row r="353" spans="2:28" x14ac:dyDescent="0.2"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</row>
    <row r="354" spans="2:28" x14ac:dyDescent="0.2"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</row>
    <row r="355" spans="2:28" x14ac:dyDescent="0.2"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</row>
    <row r="356" spans="2:28" x14ac:dyDescent="0.2"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</row>
    <row r="357" spans="2:28" x14ac:dyDescent="0.2"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</row>
    <row r="358" spans="2:28" x14ac:dyDescent="0.2"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</row>
    <row r="359" spans="2:28" x14ac:dyDescent="0.2"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</row>
    <row r="360" spans="2:28" x14ac:dyDescent="0.2"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</row>
    <row r="361" spans="2:28" x14ac:dyDescent="0.2"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</row>
    <row r="362" spans="2:28" x14ac:dyDescent="0.2"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</row>
    <row r="363" spans="2:28" x14ac:dyDescent="0.2"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</row>
    <row r="364" spans="2:28" x14ac:dyDescent="0.2"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</row>
    <row r="365" spans="2:28" x14ac:dyDescent="0.2"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</row>
    <row r="366" spans="2:28" x14ac:dyDescent="0.2"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</row>
    <row r="367" spans="2:28" x14ac:dyDescent="0.2"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</row>
  </sheetData>
  <mergeCells count="32">
    <mergeCell ref="A1:AA1"/>
    <mergeCell ref="A2:AA2"/>
    <mergeCell ref="S41:X41"/>
    <mergeCell ref="Y41:AA41"/>
    <mergeCell ref="A3:AA3"/>
    <mergeCell ref="C5:F5"/>
    <mergeCell ref="J5:O5"/>
    <mergeCell ref="P5:R5"/>
    <mergeCell ref="S5:X5"/>
    <mergeCell ref="Y5:AA5"/>
    <mergeCell ref="C4:I4"/>
    <mergeCell ref="J4:R4"/>
    <mergeCell ref="S4:AA4"/>
    <mergeCell ref="A4:A6"/>
    <mergeCell ref="S40:AA40"/>
    <mergeCell ref="A39:AA39"/>
    <mergeCell ref="C49:N49"/>
    <mergeCell ref="G5:I5"/>
    <mergeCell ref="G41:I41"/>
    <mergeCell ref="C41:F41"/>
    <mergeCell ref="A40:B42"/>
    <mergeCell ref="B4:B6"/>
    <mergeCell ref="C40:I40"/>
    <mergeCell ref="J40:R40"/>
    <mergeCell ref="C46:N46"/>
    <mergeCell ref="P46:AA46"/>
    <mergeCell ref="C47:N47"/>
    <mergeCell ref="P47:AA47"/>
    <mergeCell ref="C48:N48"/>
    <mergeCell ref="P48:AA48"/>
    <mergeCell ref="J41:O41"/>
    <mergeCell ref="P41:R41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headerFooter alignWithMargins="0"/>
  <ignoredErrors>
    <ignoredError sqref="U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42"/>
  <sheetViews>
    <sheetView workbookViewId="0">
      <selection activeCell="D27" sqref="D27"/>
    </sheetView>
  </sheetViews>
  <sheetFormatPr baseColWidth="10" defaultColWidth="11.42578125" defaultRowHeight="12.75" x14ac:dyDescent="0.2"/>
  <sheetData>
    <row r="11" spans="2:3" x14ac:dyDescent="0.2">
      <c r="C11" s="4"/>
    </row>
    <row r="12" spans="2:3" x14ac:dyDescent="0.2">
      <c r="B12" s="1"/>
    </row>
    <row r="13" spans="2:3" x14ac:dyDescent="0.2">
      <c r="B13" s="2"/>
    </row>
    <row r="14" spans="2:3" x14ac:dyDescent="0.2">
      <c r="B14" s="2"/>
    </row>
    <row r="15" spans="2:3" x14ac:dyDescent="0.2">
      <c r="B15" s="2"/>
    </row>
    <row r="16" spans="2:3" x14ac:dyDescent="0.2">
      <c r="B16" s="2"/>
    </row>
    <row r="17" spans="2:2" x14ac:dyDescent="0.2">
      <c r="B17" s="2"/>
    </row>
    <row r="18" spans="2:2" x14ac:dyDescent="0.2">
      <c r="B18" s="2"/>
    </row>
    <row r="19" spans="2:2" x14ac:dyDescent="0.2">
      <c r="B19" s="2"/>
    </row>
    <row r="20" spans="2:2" x14ac:dyDescent="0.2">
      <c r="B20" s="2"/>
    </row>
    <row r="21" spans="2:2" x14ac:dyDescent="0.2">
      <c r="B21" s="2"/>
    </row>
    <row r="22" spans="2:2" x14ac:dyDescent="0.2">
      <c r="B22" s="2"/>
    </row>
    <row r="23" spans="2:2" x14ac:dyDescent="0.2">
      <c r="B23" s="2"/>
    </row>
    <row r="24" spans="2:2" x14ac:dyDescent="0.2">
      <c r="B24" s="2"/>
    </row>
    <row r="25" spans="2:2" x14ac:dyDescent="0.2">
      <c r="B25" s="2"/>
    </row>
    <row r="26" spans="2:2" x14ac:dyDescent="0.2">
      <c r="B26" s="2"/>
    </row>
    <row r="27" spans="2:2" x14ac:dyDescent="0.2">
      <c r="B27" s="2"/>
    </row>
    <row r="28" spans="2:2" x14ac:dyDescent="0.2">
      <c r="B28" s="2"/>
    </row>
    <row r="29" spans="2:2" x14ac:dyDescent="0.2">
      <c r="B29" s="2"/>
    </row>
    <row r="30" spans="2:2" x14ac:dyDescent="0.2">
      <c r="B30" s="2"/>
    </row>
    <row r="31" spans="2:2" x14ac:dyDescent="0.2">
      <c r="B31" s="1"/>
    </row>
    <row r="32" spans="2:2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3"/>
    </row>
    <row r="36" spans="2:2" x14ac:dyDescent="0.2">
      <c r="B36" s="3"/>
    </row>
    <row r="37" spans="2:2" x14ac:dyDescent="0.2">
      <c r="B37" s="2"/>
    </row>
    <row r="38" spans="2:2" x14ac:dyDescent="0.2">
      <c r="B38" s="2"/>
    </row>
    <row r="39" spans="2:2" x14ac:dyDescent="0.2">
      <c r="B39" s="2"/>
    </row>
    <row r="40" spans="2:2" x14ac:dyDescent="0.2">
      <c r="B40" s="2"/>
    </row>
    <row r="41" spans="2:2" x14ac:dyDescent="0.2">
      <c r="B41" s="2"/>
    </row>
    <row r="42" spans="2:2" x14ac:dyDescent="0.2">
      <c r="B42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Cuadro Estadístico</vt:lpstr>
      <vt:lpstr>Hoja1</vt:lpstr>
      <vt:lpstr>Gráfico1</vt:lpstr>
      <vt:lpstr>'Cuadro Estadístico'!Área_de_impresión</vt:lpstr>
      <vt:lpstr>'Cuadro Estadístico'!Títulos_a_imprimir</vt:lpstr>
    </vt:vector>
  </TitlesOfParts>
  <Company>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ESTADISTICO</dc:title>
  <dc:creator>Administrator</dc:creator>
  <cp:lastModifiedBy>mayela.delrazo</cp:lastModifiedBy>
  <cp:lastPrinted>2011-11-30T12:58:18Z</cp:lastPrinted>
  <dcterms:created xsi:type="dcterms:W3CDTF">2004-05-11T21:09:22Z</dcterms:created>
  <dcterms:modified xsi:type="dcterms:W3CDTF">2014-12-03T17:00:06Z</dcterms:modified>
</cp:coreProperties>
</file>