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2015\Portal\Otra Info\"/>
    </mc:Choice>
  </mc:AlternateContent>
  <bookViews>
    <workbookView xWindow="0" yWindow="0" windowWidth="28800" windowHeight="13035"/>
  </bookViews>
  <sheets>
    <sheet name="Análisis" sheetId="14" r:id="rId1"/>
    <sheet name="Gráficas" sheetId="15" r:id="rId2"/>
    <sheet name="Pregunta 1" sheetId="1" r:id="rId3"/>
    <sheet name="Pregunta 2" sheetId="2" r:id="rId4"/>
    <sheet name="Pregunta 3" sheetId="3" r:id="rId5"/>
    <sheet name="Pregunta 4" sheetId="4" r:id="rId6"/>
    <sheet name="Pregunta 5" sheetId="5" r:id="rId7"/>
    <sheet name="Pregunta 6" sheetId="6" r:id="rId8"/>
    <sheet name="Pregunta 7" sheetId="7" r:id="rId9"/>
    <sheet name="Pregunta 8" sheetId="8" r:id="rId10"/>
    <sheet name="Pregunta 9" sheetId="9" r:id="rId11"/>
    <sheet name="Pregunta 10" sheetId="10" r:id="rId12"/>
    <sheet name="Pregunta 11" sheetId="11" r:id="rId13"/>
    <sheet name="Pregunta 12" sheetId="12" r:id="rId14"/>
    <sheet name="Pregunta 14" sheetId="13" r:id="rId15"/>
  </sheets>
  <definedNames>
    <definedName name="_xlnm._FilterDatabase" localSheetId="2" hidden="1">'Pregunta 1'!$A$2:$C$15</definedName>
    <definedName name="_xlnm._FilterDatabase" localSheetId="11" hidden="1">'Pregunta 10'!$A$1:$C$1</definedName>
    <definedName name="_xlnm._FilterDatabase" localSheetId="12" hidden="1">'Pregunta 11'!$A$1:$C$1</definedName>
    <definedName name="_xlnm._FilterDatabase" localSheetId="13" hidden="1">'Pregunta 12'!$A$1:$B$1</definedName>
    <definedName name="_xlnm._FilterDatabase" localSheetId="14" hidden="1">'Pregunta 14'!$A$1:$B$1</definedName>
    <definedName name="_xlnm._FilterDatabase" localSheetId="3" hidden="1">'Pregunta 2'!$A$2:$C$15</definedName>
    <definedName name="_xlnm._FilterDatabase" localSheetId="4" hidden="1">'Pregunta 3'!$A$2:$C$15</definedName>
    <definedName name="_xlnm._FilterDatabase" localSheetId="5" hidden="1">'Pregunta 4'!$A$2:$C$15</definedName>
    <definedName name="_xlnm._FilterDatabase" localSheetId="6" hidden="1">'Pregunta 5'!$A$2:$C$15</definedName>
    <definedName name="_xlnm._FilterDatabase" localSheetId="7" hidden="1">'Pregunta 6'!$A$1:$C$1</definedName>
    <definedName name="_xlnm._FilterDatabase" localSheetId="8" hidden="1">'Pregunta 7'!$A$1:$C$1</definedName>
    <definedName name="_xlnm._FilterDatabase" localSheetId="9" hidden="1">'Pregunta 8'!$A$1:$B$1</definedName>
    <definedName name="_xlnm._FilterDatabase" localSheetId="10" hidden="1">'Pregunta 9'!$A$1:$B$1</definedName>
  </definedNames>
  <calcPr calcId="152511"/>
</workbook>
</file>

<file path=xl/calcChain.xml><?xml version="1.0" encoding="utf-8"?>
<calcChain xmlns="http://schemas.openxmlformats.org/spreadsheetml/2006/main">
  <c r="C11" i="14" l="1"/>
  <c r="B11" i="14"/>
  <c r="C10" i="14"/>
  <c r="B10" i="14"/>
  <c r="C9" i="14"/>
  <c r="B9" i="14"/>
  <c r="C15" i="14"/>
  <c r="B15" i="14"/>
  <c r="C8" i="14"/>
  <c r="B8" i="14"/>
  <c r="C7" i="14"/>
  <c r="B7" i="14"/>
  <c r="C6" i="14"/>
  <c r="B6" i="14"/>
  <c r="C5" i="14"/>
  <c r="B5" i="14"/>
  <c r="C4" i="14"/>
  <c r="B4" i="14"/>
  <c r="B22" i="14" l="1"/>
  <c r="B21" i="14"/>
  <c r="B20" i="14"/>
  <c r="B19" i="14"/>
  <c r="D11" i="14"/>
  <c r="D10" i="14"/>
  <c r="D8" i="14"/>
  <c r="D9" i="14" l="1"/>
  <c r="H9" i="14" s="1"/>
  <c r="D7" i="14"/>
  <c r="H7" i="14" s="1"/>
  <c r="H11" i="14"/>
  <c r="H10" i="14"/>
  <c r="H8" i="14"/>
  <c r="D6" i="14"/>
  <c r="G6" i="14" s="1"/>
  <c r="G11" i="14"/>
  <c r="I11" i="14" s="1"/>
  <c r="G8" i="14"/>
  <c r="G10" i="14"/>
  <c r="D4" i="14"/>
  <c r="H4" i="14" s="1"/>
  <c r="D5" i="14"/>
  <c r="H5" i="14" s="1"/>
  <c r="B23" i="14"/>
  <c r="C22" i="14" s="1"/>
  <c r="D15" i="14"/>
  <c r="G15" i="14" s="1"/>
  <c r="I10" i="14" l="1"/>
  <c r="G9" i="14"/>
  <c r="I9" i="14" s="1"/>
  <c r="I8" i="14"/>
  <c r="G7" i="14"/>
  <c r="I7" i="14" s="1"/>
  <c r="H6" i="14"/>
  <c r="I6" i="14" s="1"/>
  <c r="G5" i="14"/>
  <c r="I5" i="14" s="1"/>
  <c r="G4" i="14"/>
  <c r="I4" i="14" s="1"/>
  <c r="C19" i="14"/>
  <c r="C21" i="14"/>
  <c r="C20" i="14"/>
  <c r="H15" i="14"/>
  <c r="I15" i="14" s="1"/>
</calcChain>
</file>

<file path=xl/sharedStrings.xml><?xml version="1.0" encoding="utf-8"?>
<sst xmlns="http://schemas.openxmlformats.org/spreadsheetml/2006/main" count="334" uniqueCount="165">
  <si>
    <t>¿Considera que la oferta en México de televisión abierta es suficiente?</t>
  </si>
  <si>
    <t>No</t>
  </si>
  <si>
    <t>Sí</t>
  </si>
  <si>
    <t>ID</t>
  </si>
  <si>
    <t xml:space="preserve">¿Considera que la contraprestación económica que correspondería al ganador, pudiera aportarse en especie, mediante la instalación gratuita de decodificadores y antenas para televisión digital en su zona de cobertura? </t>
  </si>
  <si>
    <t>¿Considera que existe mercado publicitario suficiente para hacer rentable la operación de nuevas empresas de televisión abierta?</t>
  </si>
  <si>
    <t>¿Considera pertinente la licitación de televisión abierta aún ante la creciente oferta y penetración de servicios de televisión de paga y otros medios de distribución de contenidos?</t>
  </si>
  <si>
    <t>¿La evaluación para determinar al o los oferentes ganadores, debiera considerar la promoción  y acceso que brinde el oferente a productores independientes?</t>
  </si>
  <si>
    <t>¿Qué ventajas considera usted que brindan la posibilidad de compartir  infraestructura de transmisión e instalación de decodificadores con otros concesionarios y/o permisionarios? ¿qué modalidades podrían considerarse?</t>
  </si>
  <si>
    <t>Por favor, agregue cualquier otra observación o elemento que considere conveniente señalar</t>
  </si>
  <si>
    <t>En caso de considerar que deben licitarse dos cadenas, ¿se deberían imponer restricciones al número de cadenas que un solo oferente pudiera obtener?</t>
  </si>
  <si>
    <t>En caso de haber contestado afirmativamente, ¿cuántas cadenas considera usted que debieran licitarse en este momento?</t>
  </si>
  <si>
    <t>a) 1 cadena</t>
  </si>
  <si>
    <t>b) 2 cadenas</t>
  </si>
  <si>
    <t>En caso de que haber seleccionado cadenas de cobertura regional (opciones b o c) ¿qué criterios sugiere considerar para determinar el tamaño o configuración de cada una de las regiones?</t>
  </si>
  <si>
    <t>¿Considera que la producción independiente de contenidos encuentra en el mercado actual suficientes canales de distribución?</t>
  </si>
  <si>
    <t>Dado que el estudio de capacidad espectral arroja la posibilidad de licitar frecuencias hasta para dos cadenas de televisión DIGITAL con cobertura nacional, ¿considera económicamente viable en este momento una cadena de televisión DIGITAL?</t>
  </si>
  <si>
    <t>Indistintamente de si considera que deben licitarse una o dos cadenas, ¿éstas debieran tener cobertura nacional o regional?</t>
  </si>
  <si>
    <t>a) Una cadena con cobertura nacional</t>
  </si>
  <si>
    <t>b) Una cadena con cobertura nacional y varias de cobertura regional</t>
  </si>
  <si>
    <t>c) Sólo con cobertura regional</t>
  </si>
  <si>
    <t>d) Dos cadenas nacionales</t>
  </si>
  <si>
    <t>No. Cuestionarios</t>
  </si>
  <si>
    <t>No. Pregunta</t>
  </si>
  <si>
    <t>Total</t>
  </si>
  <si>
    <t>1.- ¿Considera que la oferta en México de televisión abierta es suficiente?</t>
  </si>
  <si>
    <t>2.- ¿Considera que existe mercado publicitario suficiente para hacer rentable la operación de nuevas empresas de televisión abierta?</t>
  </si>
  <si>
    <t>3.- ¿Considera que la producción independiente de contenidos encuentra en el mercado actual suficientes canales de distribución?</t>
  </si>
  <si>
    <t>4.- ¿Considera pertinente la licitación de televisión abierta aún ante la creciente oferta y penetración de servicios de televisión de paga y otros medios de distribución de contenidos?</t>
  </si>
  <si>
    <t>5.- Dado que el estudio de capacidad espectral arroja la posibilidad de licitar frecuencias hasta para dos "Cadenas" de televisión DIGITAL con cobertura nacional, ¿considera económicamente viable en este momento una cadena de televisión DIGITAL?</t>
  </si>
  <si>
    <t>7.- En caso de considerar que deben licitarse dos "cadenas", ¿se deberían imponer restricciones al número de "cadenas" que un solo oferente pudiera obtener?</t>
  </si>
  <si>
    <t>10.- ¿La evaluación para determinar al o los oferentes ganadores, debiera considerar la promoción  y acceso que brinde el oferente a productores independientes?</t>
  </si>
  <si>
    <t xml:space="preserve">11.- ¿Considera que la contraprestación económica que correspondería al ganador, pudiera aportarse en especie, mediante la instalación gratuita de decodificadores y antenas para televisión digital en su zona de cobertura? </t>
  </si>
  <si>
    <t>1 cadena</t>
  </si>
  <si>
    <t>2 cadenas</t>
  </si>
  <si>
    <t>6.- En caso de haber contestado afirmativamente, ¿cuántas "cadenas" considera usted que debieran licitarse en este momento?</t>
  </si>
  <si>
    <t>8.- Indistintamente de si considera que deben licitarse una o dos "cadenas", ¿éstas debieran tener cobertura nacional o regional?</t>
  </si>
  <si>
    <t>Una "cadena" con cobertura nacional</t>
  </si>
  <si>
    <t>Una "cadena" con cobertura nacional y varias de cobertura regional</t>
  </si>
  <si>
    <t>Sólo con cobertura regional</t>
  </si>
  <si>
    <t>Dos "cadenas" nacionales</t>
  </si>
  <si>
    <t>tenemos la misma oferta de televisión abierta por los últimos 30 años mientras que otros países han desarrollado nuevas ofertas y propuestas y ahora con la televisión digital y la capacidad de transmitir más señales, de no aumentar el número de participantes en este sector, la oferta será más de lo mismo y perderemos la oportunidad de fortalecer la calidad de contenido tanto en sus valores de producción como en sus valores humanos.</t>
  </si>
  <si>
    <t>A pesar de existir más de dos empresas televisoras, en términos de poder de transmisión e impacto solo se impone la agenda Setting de televisa y tv azteca lo que vuelve casi imposible romper un cerco mediático que estas decidan hacer.</t>
  </si>
  <si>
    <t>Debido a que los medios que actualmente se encuentran al aire siguen una misma línea editorial, no permiten las opiniones alternas además de que las emisoras y de radio y canales de televisión se encuentran en manos de unos cuantos y solo personas con cierto poder adquisitivo pueden participar en la licitación y una sociedad cooperativa o un particular no lo puede hacer</t>
  </si>
  <si>
    <t>Considero que al existir ya 5 cadenas nacionales (2,5,7,9 y 13) aunado a que las ciudades mas importantes del Pais tienen tambien canales locales, si es suficiente la oferta.</t>
  </si>
  <si>
    <t>La oferta de contenidos, ya sean informativos, de entretenimiento, deportivos, etc. de las cadenas actuales se centra en el interés particular de dichas cadenas y no en el interés general de la demanda. La oferta, como una variable económica, debe ser motor de desarrollo generador de su propia industria; las cadenas actuales, al contrario, no desarrollan industria, sólo su propio crecimiento y concentración de actividad. Además, la ausencia de una regulación MUST CARRY favorece el actuar monopólico en la oferta de televisión abierta.</t>
  </si>
  <si>
    <t>Es difícil contestar esta pregunta como se plantea, pues considero que el término suficiente al que se hace referencia depende del punto de vista de cada persona. Actualmente existe una diversidad de programas que abarcan distintos géneros, desde programación dirigida a niños como lo son las caricaturas, como programas culturales de gran interés y trascendencia, sin dejar a un lado el género de las novelas que tanto caracteriza a la cultura Mexicana y los reality shows que últimamente han ido abarcando más mercado y espectadores. Por lo que sin duda alguna, la diversidad que existe en la actualidad en la programación de la televisión abierta me invita a contestar que sí, en México la televisión abierta se puede considerar como suficiente.</t>
  </si>
  <si>
    <t>De acuerdo a la Encuesta sobre Disponibilidad y Uso de las Tecnologías de la Información en los Hogares 2010, del INEGI, 26.8 millones de hogares, tienen un aparato de televisión, TV lo cual representa el 94.7% de hogares del país. Actualmente reciben 5 cadenas nacionales que distribuyen su señal en más del 90% de territorio nacional. Sin embargo a pesar de que existen 461 estaciones de TV concesionadas a nivel nacional, existen un gran número de pobl inferiores a 10000 Hab que no tienen servicio de TV abierta y que no representa más del 5% de la pobl. total del país, por lo que hay que proveer el servicio conforme a lo dispuesto por el Diagnóstico Regulatorio, a que se refiere el apartado 8.1.2 del Plan Sectorial de Comunicaciones del Plan Nacional de Desarrollo (PSC). En virtud de ello, consideramos que a pesar de que la oferta de TV abierta en el País en forma general, es suficiente, existen pequeñas poblaciones respecto de las cuales sería conveniente, abrir la licitación de frecuencias de TV pero sólo para cobertura local. El licitar espectro para la generación de Cadenas Nacionales de TV abierta, ya que la tendencia a nivel mundial, la sustitución de la TV abierta como plataforma de distribución de todo tipo de contenidos, va en el sentido de promover el uso de banda ancha para el servicios de Internet, usando dispositivos móviles en lugar de licitar espectro para Cadenas Nacionales, se debe de evaluar el mejor uso y aprovechamiento del espectro en los términos del PSC.</t>
  </si>
  <si>
    <t>Se necesita mas proyectos online (interne)</t>
  </si>
  <si>
    <t>Considero que si nos enfocaramos un poquito más a la Internet sería como un canal nuevo y efectivo para la televisión hoy por hoy.</t>
  </si>
  <si>
    <t>NO PORQUE SI APOYARAN MÁS A LOS CANALES MÁS SERIOS O QUE SI PROVEEN TELEVISION DE CALIDAD SERIA OTRA COSA. LUEGO SOLO QUIEREN TRAER TECNOLOGIA Y PROGRAMAS DE ESTADOS UNIDOS Y LA VERDAD NO ES ASI. DEBEN APOYAR MAS A MEXICANOS</t>
  </si>
  <si>
    <t>Si contrato tv de cable no hay problema con eso y por eso lo digo</t>
  </si>
  <si>
    <t>No necesitamos más magnates sedientos de nuestro IQ</t>
  </si>
  <si>
    <t>una nueva propuesta hará más competitivos los precios de los spots y permitirá la entrada de muchísimos anunciantes que debido a la constante subida de tarifas abandonaron al medio televisivo a través del tiempo. Docenas de anunciantes volverían a la televisión si las tarifas fueran más accesibles. Además existe una tendencia mundial que demuestra la sociedad que se empieza a formar entre la Televisión y el Internet en la que los ratings empiezan a ser desplazados por la cantidad de mensajes que genera un programa en redes sociales y eso representa una nueva oportunidad para una nueva televisora.</t>
  </si>
  <si>
    <t>Usando como referente el caso de choque de intereses entre Grupo Carso y Televisa-TV Azteca, la empresa propietaria de Telcel al yo no invertir su dinero en publicidad en los dos monopolios actuales de televisión podrían invertir e impulsar una nueva televisora.</t>
  </si>
  <si>
    <t>Debido a que en la mayoria de las ciudades del Pais, los mercados locales ya estan saturados.Obviamente en mercados como el de la Ciudad de Mexico, si existe capacidad suficiente, pero estamos hablando de una nueva Cadena Nacional.</t>
  </si>
  <si>
    <t>Por sí solas estas nuevas empresas no tendrán acceso a la autosuficiencia soportada por el mercado publicitario, sin embargo, empresas que logren integrar esta nueva plataforma de distribución de contenidos a su operación actual tendrán la capacidad de ofrecer al mercado publicitario valores agregados lo suficientemente atractivos como para hacer rentable la operación de televisión abierta. La integración debe complementar el proceso de generación  comercialización  distribución del contenido. El crecimiento constante, en términos absolutos, de la inversión en esta materia lo justifica. Además el modelo que presenten estas nuevas empresas debe contemplar que la generación puede provenir de fuentes externas para el desarrollo de la industria.</t>
  </si>
  <si>
    <t>La inversión Publicitaria en México, de acuerdo al informe de la CICOM (Confederación de la Industria de la Comunicación), sólo creció 21%, a 2010.En lo que se refiere a la televisión abierta, la inversión Publicitaria ha sufrido una desaceleración, ya que al año 2006 representaba el 21%, en el 2010, tan sólo creció al 13% anual, perdiendo 4 puntos de participación, contra los otros medios. Esto refleja la falta de inversión de publicidad y la fragmentación de la Publicidad. Lo anterior, debido a que las distintas plataformas tecnológicas que ofrecen contenidos como la TV de Paga, la televisión a través de Cable, Satelital, Telefonía Móvil o a través del Internet, ofrecen multiplicidad de contenidos que captan cada día mayor audiencia, provocando una disminución en los precios de la publicidad y una caída en el gasto publicitario de los anunciantes, sobre dicho mercado publicitario. De conformidad con los datos antes mencionados, consideramos que NO existe mercado publicitario suficiente, para que sea rentable la operación de nuevas empresas concesionarias de televisión abierta, debido a que día con día, se fragmenta el mercado publicitario y la audiencia en otras plataformas de distribución. A este respecto, se debe de tener en cuenta lo establecido por la condición Tercera de los Títulos de Concesión de televisión abierta, e que el Estado procurará no poner en peligro la estabilidad económica del Concesionario.Por lo anterior, consideramos que el hecho de que entren nuevo</t>
  </si>
  <si>
    <t>El mercado publicitario no necesita mas empresas</t>
  </si>
  <si>
    <t>Afortunadamente lo hay, aunque hay que ver que el entrar nuevas empresas sería como engañar al consumidor. Asimismo veríamos una manipulación de información descomunal.</t>
  </si>
  <si>
    <t>NO PORQUE AHORA LO DE HOY ES INTERNET Y CREO QUE POR AHI VA LA COSA. YA SERIA MUCHO DE TELEVISION</t>
  </si>
  <si>
    <t>El mercado mexicano esta muy malacostumbrado, por ende el mercado publicitario todavia esta en pañales</t>
  </si>
  <si>
    <t>Mas bien existe un mercado con ganas de que se preocupen de nosotros con foros de información real y relevante</t>
  </si>
  <si>
    <t>prácticamente todo lo que vemos en la televisión es producido por las 2 empresas existentes o comprado en el exterior.</t>
  </si>
  <si>
    <t>Se reduce a proyectos transmitidos en canal 11 cuyo alcance te impacto es limitado.</t>
  </si>
  <si>
    <t>Falta que los concesionarios se interesen por las producciones independientes ya que actualmente se cuenta con el IMER, OnceTV, Radio Educación y Canal 22 para que los particulares y propuestas alternas tengan eco</t>
  </si>
  <si>
    <t>Considerando "Producciones independientes", fuera de Televisa, Tv Azteca y Cadena 3, no creo que tengan el espacio que deberian.</t>
  </si>
  <si>
    <t>¿Qué porcentaje del contenido de las televisoras actuales proviene de productores independientes? Las dos cadenas actuales, como se menciona en la primera respuesta a este cuestionario, no desarrollan la industria, la limitan, las ventanas de exhibición están cerradas y copadas por sus propios contenidos. La inclusión de productores independientes es indispensable también para el logro de la rentabilidad porque contribuye a tener un estructura de costos más eficiente y a ampliar el catálogo de la comercialización. No hay incentivo para que los canales actuales signifiquen una ventana de distribución para producciones independientes.</t>
  </si>
  <si>
    <t>Las producciones independientes de contenidos, tienen opciones de distribución en México, tanto en televisión abierta, como en la televisión restringida y a través de Internet y otras plataformas. Muestra de lo anterior, es que en el País son vistos mas de 20 de los principales productores de contenidos audiovisuales a nivel mundial, como lo son por ejemplo: HBO, PCTV, Warner Bros, ESPN, Disney, Universal,  Discovery, Turner, Fox, Sony, MTVN, BBC, Paramount Pictures Global, Twentieth Century Fox,  Productora Argos, entre otros. Para poder comercializar sus contenidos y ser transmitidos, los concesionarios de Televisión Abierta y Restringida, simplemente solicitan que se cumpla con los parámetros y estándares de calidad requeridos para su transmisión. Incluso, la legislación actual, en el artículo 72-A de la Ley Federal de Radio y Televisión, incluye un incentivo para aquellos concesionarios que decidan incluir en su programación contenidos de Productores Independientes Nacionales, el poder comercializar una porción mayor a la establecida para los concesionarios que no incluyan mas del 20% de estos contenidos. Actualmente, los productores independientes ya cuentan con múltiples formas para la distribución de contenidos mas alla de la televisión abierta como además se cuenta con la venta de DVDs, renta remota vía Internet, TV móvil, así como la exportación a otros mercados.</t>
  </si>
  <si>
    <t>Si hay medios, no hay apoyo</t>
  </si>
  <si>
    <t>Creo que si, solo hay que saberlos acomodar y que les den oportunidades, solo así podríamos ver que tan independientes son.</t>
  </si>
  <si>
    <t xml:space="preserve">PUES SI PORQUE EN REALIDAD  NO HAY MUCHA PROGRAMACION CULTURAL, Y SI NO HAY PUES OBVIAMENTE PARA QUE QUIEREN QUE HAYAAS CANALES, SE DEBEN APOYAR A LOS QUE HAY Y HACER ENCUESTAS RARAS COMO ESTA PARA DETERMINAR QUE PROGRAMA SI ES DE CALIDAD Y CUAL NO </t>
  </si>
  <si>
    <t>de nuevo, con tv de cable hay mucho de eso</t>
  </si>
  <si>
    <t>a final de cuentas es lo mismo siempre, todos proponen un canal cultural que nadie ve</t>
  </si>
  <si>
    <t>de no existir una oferta de televisión abierta con variedad de canales, la única opción que le dejamos a los hogares más pobres es la televisión de paga pues la opción es a tener más canales.</t>
  </si>
  <si>
    <t>Las personas que por límites de recursos no tengan acceso a bienes culturares distintos a los transmitidos en Televisa y TV Azteca tendrían una opción más para conocer los mismos.</t>
  </si>
  <si>
    <t>No, debido a que la fragmentacion del mercado, mas que nada debido a internety a la Telefonia Celular (SMS) y la misma television restringida o de paga ya le ha pegado bastante a la industria de Tele-radiodifusion, en sus ingresos publicitarios, ademas obviamente de la Ley que prohibe a los Partidos Politicos contratar espacios con la industria.</t>
  </si>
  <si>
    <t>Porque son componentes complementarios de la industria general. El hecho de que existan más y mejores ofertas de contenidos restringidos no es excluyente al hecho de que se licite una tercera cadena nacional. En este mismo sentido, una licitación de este tipo abre un debate necesario para la industria: EL MUST CARRY; este es un tema pendiente que no se ha sabido regular y no sólo eso, por el contrario, se le han dado herramientas al operador dominante para que levante barreras de entrada e imponga condiciones de negociación poco favorables para la sana convivencia entre empresas del sector y para el desarrollo de la industria. Por las condiciones del mercado en México, los contenidos over the air deberían sujetarse a una regulación MUST CARRY, completamente independientes de los contenidos generados en específico para televisión restringida.</t>
  </si>
  <si>
    <t>A pesar de que la televisión abierta en la actualidad ofrece su servicio, casi a la totalidad de la población del país (94.7%), con distintas opciones de entretenimiento, información, programas de contenido social y cultura, las audiencias y el mercado publicitario, han migrado hacia otras plataformas. Según el INEGI, la población actualmente en el país, esta conformada en su mayoría, por personas cuyas edades se encuentra entre los 5 y los 34 años de edad (mas de 57 millones de hab. de 112 millones). Las nuevas generaciones, ya NO hacen uso del servicio de la televisión (TV) abierta, como tradicionalmente se hacía. En Estados Unidos de America, en este siglo, es mayor el número de población que hace uso de la TV de paga a través de cable, que los usuarios de TV abierta radiodifundida. Las nuevas generaciones, se comunican, entretienen, informan u obtienen acceso a las redes sociales y contenidos, mediante el uso de otra clase de tecnologías, como dispositivos fijos o móviles, que operan en otros servicios de telecomunicaciones, tales como la TV por cable, satelital y principalmente Internet. La tendencia a nivel mundial, se dirige a promover y fomentar el uso de la banda ancha, para el uso de servicios de INTERNET, mediante el uso de dispositivos móviles. Lo anterior sería consistente con la política plasmada en el Plan Sectorial de Comunicaciones, del Plan Nacional de Desarrollo mencionado, en el sentido de dar un mejor uso y aprovechamiento del espectro radioeléctrico</t>
  </si>
  <si>
    <t>No seria tan necesario en mi consideración...</t>
  </si>
  <si>
    <t>No mucho, la verdad el licitar con los actuales para mí es querer parte del pastel y no precisamente preocupación por nosotros "la audiencia"</t>
  </si>
  <si>
    <t xml:space="preserve">PUES NO PORQUE COMO DIJE DEBERIAMOS SER MAS ACTUALIZADOS Y UTILIZAR LA INTERNET EN LUGAR DE PENSAR EN ABRIR MAS CANALES DE COMUNICACION </t>
  </si>
  <si>
    <t>lo mismo que he dicho</t>
  </si>
  <si>
    <t>En el mundo es dificil lograr hacer algo bien, posiblemente aquí en mxc sería mas dificil</t>
  </si>
  <si>
    <t xml:space="preserve">la evolución hacia la TV digital es algo que tendrá que ocurrir, no se puede evitar, así que no se trata de condiciones económicas existentes sino de las condiciones económicas que generará el desarrollo de la TV digital </t>
  </si>
  <si>
    <t>Se encuentra en crecimiento la cantidad de personas que adquieren televisores con estas características por lo cual podrían ser más los que vean este tipo de televisión.</t>
  </si>
  <si>
    <t>La penetracion de receptores digitales es todavia muy baja, en el caso de los convertidores de señal, creo que esto es mas bien ilogico, debido a que lo unico que hacen estos equipos es convertir la señal digital nuevamente a analoga, aunado a lo ya expuesto en las preguntas anteriores.</t>
  </si>
  <si>
    <t>¿Por qué o bajo qué condiciones la creería viable? Lo primero que se debería contemplar es la capacidad de recepción de dichos contenidos para garantizarle a la eventual nueva cadena un porcentaje razonable de cobertura nacional. Los dispositivos de recepción en los hogares se deben adecuar para estos efectos. También es importante regular para establecer condiciones de competencia que contemplen la asimetría entre las empresas actuales y la nueva (de nuevo, el MUST CARRY es indispensable, pero no es lo único).</t>
  </si>
  <si>
    <t>En primer término para poder llevar a cabo la licitación de una o mas cadenas de televisión, es necesario considerar fundamentalmente 2 factores: 1.- Espectro Radioeléctrico disponible; y 2.- Penetración de dispositivos digitales a los televidentes o usuarios. Respecto del Primer Punto, habría que considerar que antes de llevar a cabo la licitación de una Cadena Digital, en primer término habría que considerar la disponibilidad del Espectro Radioeléctrico en las bandas de frecuencia que correspondan la que al parecer es viable. Sin embargo por lo que refiere la Penetración de los dispositivos digitales, la Encuesta sobre Disponibilidad y Uso de Tecnologías de la Información de los Hogares 2010 (EDUITH 2010), elaborado por el INEGI, refleja que el avance tecnológico en los hogares del país, es muy bajo, ya que el último número registrado sobre la penetración de televisores, con receptores digitales refleja que tan sólo llega al 13.2% de penetración de la Población o lo que es lo mismo al 3.25% aproximadamente, de Telehogares. Este dato estadístico todavía es mas dudoso, cuando el propio INEGI, no pudo ser lo suficientemente técnico al momento de realizar la encuesta, ya que los encuestadores y la propia encuesta, no podían reflejar el grado de tecnicismo para definir que aparato o dispositivo es apropiado para recibir la señal DIGITAL</t>
  </si>
  <si>
    <t>Si es una muy buena oferta aunque depende quien lo haga</t>
  </si>
  <si>
    <t>Estoy en el entendimiento que la Internet es gratuita por lo que no veo el caso de que exista algun tipo de licitación por ello.</t>
  </si>
  <si>
    <t>SI ES EXACTAMENTE LO QUE PEDIMOS, COSAS DIGITALES Y MATERIAL DIGITAL ACTUALIZEMONOS,VAMOS!!!</t>
  </si>
  <si>
    <t>Si mal no recuerdo, internet es gratis, no veo caso</t>
  </si>
  <si>
    <t>Desperdicio, ya contamos con una plataforma llamada Web</t>
  </si>
  <si>
    <t>entre más canales abiertos será más fácil competir contra las televisoras existentes y mayor la oferta gratuita de canales</t>
  </si>
  <si>
    <t>Aumentarían las lineas editoriales y las agendas a las que los televidentes tengan acceso.</t>
  </si>
  <si>
    <t>Hay que definir primero el modelo y el perfil de la empresa para determinar su rentabilidad y establecer las condiciones regulatorias y de competencia, probarlo y después repetir el proceso para una 2da adecuando y mejorando lo que corresponda.</t>
  </si>
  <si>
    <t>No se contesta está respuesta porque se contestó en sentido negativo la pregunta 5</t>
  </si>
  <si>
    <t>YO DIRIA QUE NINGUNA PERO NO HAY ESA RESPUESTA</t>
  </si>
  <si>
    <t>no es tanto el tema de cuántos son los dueños sino cuántas son las señales que llegan a los telehogares.</t>
  </si>
  <si>
    <t>Porque ello garantizaría una verdadera realmente diferenciada.</t>
  </si>
  <si>
    <t>Para dar paso a mas participantes</t>
  </si>
  <si>
    <t>A menos que se impongan condiciones de desinversión al operador dominante actual.</t>
  </si>
  <si>
    <t>Para nada todos deben aportar al maximo</t>
  </si>
  <si>
    <t>TAMPOCO ES PARA QUE NOS FRENEN LA TELEVISION</t>
  </si>
  <si>
    <t>Solamente lo consideraria en 3 o 4 Ciudades del Pais, en donde el mercado todavia da para un competidor mas.</t>
  </si>
  <si>
    <t>No se contesta está respuesta porque se contestó en sentido negativo la pregunta 5 y 8</t>
  </si>
  <si>
    <t>por varias opciones</t>
  </si>
  <si>
    <t>de las dos, a  mi me gusta mucho que en estado de mexico siempre tienen su canal</t>
  </si>
  <si>
    <t>Siempre debe existir oportunidad de visualizar tv para todos y creo que el que haya programas y programación especializada regional sería muy oportuno.</t>
  </si>
  <si>
    <t>ME HE DADO CUENTA QUE HAY MAS INTERES EN MATERIAL LOCALQUE NACIONAL, A VECES CAUSA MOLESTIA ESO DE TENER QUE VER NOTICIAS QUE SON MUY LOCALES</t>
  </si>
  <si>
    <t>Una opción muy inteligente de tener mas contenido en tv</t>
  </si>
  <si>
    <t>Si en verdad queremos un cambio, porque no hacemos contenidos por colonias, eso si seria un reto</t>
  </si>
  <si>
    <t>más que obligar al oferente, creo que el paso hacia utilizar productores independientes es una cuestión de modelo de negocio pues la utilización de varios productores independientes es una estrategia de eficiencia financiera que permitiría a la nueva televisora el competir con un producto diferente a un mejor precio pues normalmente los productores independientes van al éxito del programa por lo que el costo fijo es menor</t>
  </si>
  <si>
    <t>Aumentaría los espacios de en los que se podría mostrar producciones no alienadas a una agenda setting.</t>
  </si>
  <si>
    <t>En el supuesto de que se decida licitar las frecuencias, SI</t>
  </si>
  <si>
    <t>? El principio debe ser el de desarrollo de industria, para lo cual se debe contemplar un porcentaje forzoso destinado a los productores independientes, esquemas de negocio de referencia e integración del contenido en otros ciclos de la cadena de valor del sector.</t>
  </si>
  <si>
    <t>La legislación actual ya considera como incentivo en el artículo 72-A de la Ley Federal de Radio y Televisión para poder comercializar una mayor proporción a aquellos que transmitan programadores Independientes Nacionales, por lo que ya no sería necesario incluirlo como una condición. De acuerdo con la pregunta 3 anterior, se demuestra la diversidad de Programadores Independientes que actualmente, ya operan en el País. Además el ganador debería de tener la libertad de estructurar su contenido programático, en función a su visión y modelo de negocio. Por lo anterior NO consideramos relevante el hecho de que se evalúe el considerar la promoción y acceso de Productores Independientes en la Licitación.</t>
  </si>
  <si>
    <t>Tiene que ser mas monetario el asunto</t>
  </si>
  <si>
    <t>Porque no, aunque deberían ganarcelo con mas cosas creo</t>
  </si>
  <si>
    <t>Sugerencia: Deberían enfocarlo mejor a la experiencia que puedan tener y a partir de ahi ir poniendo en la balanza los beneficios extra que aportan.</t>
  </si>
  <si>
    <t>SI ENTRE ESO NOS OFERTAN MAYOR OPORTUNIDADES DE CONECTARNOS A INTERNET PUES SI</t>
  </si>
  <si>
    <t>y deberiamos exigirles un poco mas</t>
  </si>
  <si>
    <t>sin embargo tendrían que participar todos los concesionarios de televisión digital que existiesen.</t>
  </si>
  <si>
    <t>Debiera ser en impuestos y que el gobierno decida qué hacer con esos recursos, pues en especie solo se les daría un apoyo para que aumenten sus ingresos.</t>
  </si>
  <si>
    <t>Esto tendria que ser responsabilidad del auditorio o en su caso del Gobierno, el concesionario no deberia hacerlo, por que en ese caso, quien va a regular esa entrega?, es decir; El gobierno tendria que crear un organo regulador, y para que?, mejor esos recursos los podrian utilizar para la entrega de decodificadores el mismo Gobierno.</t>
  </si>
  <si>
    <t>Habría que analizar el nivel de inversión que se requiere para estos efectos, pero puede ser un modelo de contraprestación válido que además genera valor.</t>
  </si>
  <si>
    <t xml:space="preserve">El articulo 17 de la Ley federal de radio y televisión señala una contraprestación económica no la considera en especie por lo que estaría fuera del marco normativo vigente, por lo que, para poder llevar a cabo este modelo, se tendría que modificar dicho precepto._x000D_
En este sentido y adicionalmente al precepto citado anteriormente en caso de que así se procediera sería un factor de inequidad con respecto a los concesionarios actuales en virtud de que estos tendrían que pagar la contraprestación en moneda nacional en el momento de su refrendo._x000D_
</t>
  </si>
  <si>
    <t>Pero solo si hay demanda sobre eso, pero como lo dudo entonces seria useless</t>
  </si>
  <si>
    <t>Si es gratis si, pero también deben apoyar a los que van empesando, q no</t>
  </si>
  <si>
    <t>Si lo vemos como un beneficio sin costo, es muy  bueno. Si lo vemos como un beneficio con costo (que nos lo cobren después, o que ya por eso nos quieran controlar o limitar, no es bueno)</t>
  </si>
  <si>
    <t>ESTARIA EXCELENTE!!!</t>
  </si>
  <si>
    <t>si es lo que proponen se ve bien, pero que va a pasar a los que no tengan cobertura</t>
  </si>
  <si>
    <t>la modalidad más simple sería el dividir el costo mediante el número de hogares cubiertos por cada señal. Así si un hogar es cubierto por 6 señales, cada señal pagaría una sexta parte del codificador.</t>
  </si>
  <si>
    <t>Podría ser mas barato para el televidente.</t>
  </si>
  <si>
    <t>Una mayor apertura en la tecnología digital a los receptores</t>
  </si>
  <si>
    <t>No veo ninguna ventaja, no comparto esa idea.</t>
  </si>
  <si>
    <t>Como ya se mencionó, la licitación de la nueva cadena sólo hace sentido en un marco de integración vertical que uno o varios operadores actuales del sector puedan ofrecer al proyecto. El compartir recursos sin duda es una estrategia indispensable para hacer esta nueva cadena viable. Además, habría que revisar la experiencia norteamericana para conocer qué tanto se beneficiarán los concesionarios actuales y determinar de qué manera ellos también se involucrarán en este proceso atendiendo el hecho de que la infraestructura de transmisión y los decodificadores pueden unificarse y favorecer el crecimiento. También, en el diseño de las modalidades, debería invitarse a los fabricantes de dispositivos.</t>
  </si>
  <si>
    <t>Es muy cuestionable el hecho de pensar que hay una ventaja en compartir infraestructura de transmisión (Torre, Caseta, Salas de transmisión, Caminos, Obra civil, para llevar la energía eléctrica al sitio, entre otros), ya que las torres tienen sitios ocupados en su mayoría con sus propios transmisores a las alturas adecuadas. Sin embargo, cada sitio representa una problemática distinta, ya que dependerá básicamente de las facilidades y equipos con que se cuente en los sitios de transmisión, adicionado con los diferentes equipos, proveedores, marcas, lugar de instalación dentro del sitio, entre otras. Por otro lado tenemos conocimiento que los concesionarios actuales que cuentan con la instalación de equipos para la transmisiones DIGITALES, tienen al máximo de sus capacidades los espacios en Casetas y Torres, salas de transmisión, potencia de combinadores, líneas de transmisión y sistemas radiadores. Lo anterior hace casi imposible pensar en esquemas que hagan factible el compartir dichos equipos e instalaciones con terceros entrantes. Adicionalmente a lo expresado, consideramos que el establecer alguna disposición que establezca el compartir instalaciones y equipos para llevar a cabo transmisiones significaría una invasión a la propiedad privada, así como a la libertad comercial consagradas en la Constitución Política de los Estados Unidos Mexicanos y sus Leyes, confiscatorio y sin sustento legal alguno.</t>
  </si>
  <si>
    <t>alguna ventaja clara no la hay</t>
  </si>
  <si>
    <t>No veo ventajas!</t>
  </si>
  <si>
    <t>Bueno, la repartición de responsabilidades.</t>
  </si>
  <si>
    <t>VENTAJAS MUCHAS MIENTRAS SEA DIGITAL SU PROPUESTA, SINO PODRÍA INCLUSO SALIR CONTRAPRODUCENTE</t>
  </si>
  <si>
    <t>la una ventaja que veo es para los inversionistas no para el usuario</t>
  </si>
  <si>
    <t>Más impuestos</t>
  </si>
  <si>
    <t>El gobierno necesita decidir si la nueva tecnología digital la utilizará para beneficiar solamente para las empresas de televisión existente o creara las condiciones a través de nuevos participantes para asegurarse que la nueva tecnología permitirá a los hogares más necesitados el acceder a una variada oferta de contenidos de forma gratuita. o la televisión es gratis o le aumentamos a la canasta básica el costo de televisión pues el crecimiento de televisión de paga es tal que parecería que un día su penetración será del 100% de los hogares.</t>
  </si>
  <si>
    <t>Creo que la oferta que el auditorio ya tiene es suficiente, en el caso de tener una o dos cadenas mas, lo unico que ocacionaria seria una debilitacion mas de la Industria.</t>
  </si>
  <si>
    <t xml:space="preserve">Se debe contemplar un marco regulatorio que de certeza a la operación y a las condiciones de competencia. El operador dominante actual debe estar obligado a distribuir, a través de las distintas empresas de TV restringida que posee, este nuevo contenido.  </t>
  </si>
  <si>
    <t xml:space="preserve">La manera en que la encuesta ha sido redactada es subjetiva y tendenciosa, lo cual puede llegar a propiciar una falsa o errónea respuesta. </t>
  </si>
  <si>
    <t xml:space="preserve">Las respuestas a este cuestionario no están basadas exclusivamente en la información anexada en el documento de referencia de consulta, ya que  muestra cierta tendencia al sentido que se requiera responder en las preguntas del mismo y se considera parcial, limitado e incompleto. Según la Asociación de Medios, Consejo de Investigación de Medios y Marca, la participación de la Inversión Publicitaria dentro del PIB en México, es del 0.4% en los últimos 7 años, lo que significa que está por debajo de los niveles de los países de la OCDE, por lo que la creación de nuevos vehículos de comunicación que dependan fuertemente del gasto publicitario parece poco factible mientras éste no crezca. La propuesta por parte de la COFETEL para licitar frecuencias de TV abierta, no cuenta con toda la información necesaria para poder evaluar los beneficios y perjuicios que tiene la instalación de la TDT y la licitación de frecuencias digitales. Por ello, la COFETEL, debería incluir estudios técnicos respecto de la factibilidad de la licitación de frecuencias, del conocimiento general, previo al inicio de cualquier proceso de licitación.Cualquier disposición legal establezca modalidades al uso del espectro radioeléctrico, deberá ser una disposición debidamente motivada y racional. Mi representada se reserva el derecho a aportar en términos de lo previsto de la Ley Federal de Procedimiento administrativo, las Pruebas y documentos en alcance respectivos,que sustenten lo anterior._x000D_
</t>
  </si>
  <si>
    <t>Alguna propuesta mas para lo digital</t>
  </si>
  <si>
    <t>Pensando bien con esta encuesta, deberiamos apoyar a los chicos, a los programas actuales, no sabemos si otros que entren si lo harían</t>
  </si>
  <si>
    <t>No pretendemos ser parte de esta decisión en sus encuestas, incluso sabemos que nos tienen algo controlados por la información que tienen de nosotros, pero esperemos que se vea el fruto de este ejercicio profesional</t>
  </si>
  <si>
    <t>OJALA NOS HAGAN CASO A PESAR DE PONERNOS TODAS ESTAS TRABAS PARA EXPRESARNOS, PERO PUES YA AQUI ESTOY CONTESTANDO (ESPERO NO HAGAN MAL USO DE MIS DATOS PERSONALES)</t>
  </si>
  <si>
    <t>'Habrá alguna convocatoria para regular internet?</t>
  </si>
  <si>
    <r>
      <t xml:space="preserve">38.46 % Sí, </t>
    </r>
    <r>
      <rPr>
        <b/>
        <sz val="11"/>
        <color rgb="FFFF0000"/>
        <rFont val="Calibri"/>
        <family val="2"/>
        <scheme val="minor"/>
      </rPr>
      <t>61.54 % No</t>
    </r>
  </si>
  <si>
    <r>
      <t xml:space="preserve">61.54 % Sí, </t>
    </r>
    <r>
      <rPr>
        <b/>
        <sz val="11"/>
        <color rgb="FFFF0000"/>
        <rFont val="Calibri"/>
        <family val="2"/>
        <scheme val="minor"/>
      </rPr>
      <t>38.46 % No</t>
    </r>
  </si>
  <si>
    <r>
      <t xml:space="preserve">30.77 % Sí, </t>
    </r>
    <r>
      <rPr>
        <b/>
        <sz val="11"/>
        <color rgb="FFFF0000"/>
        <rFont val="Calibri"/>
        <family val="2"/>
        <scheme val="minor"/>
      </rPr>
      <t>69.23 % No</t>
    </r>
  </si>
  <si>
    <r>
      <t xml:space="preserve">53.85 % Sí, </t>
    </r>
    <r>
      <rPr>
        <b/>
        <sz val="11"/>
        <color rgb="FFFF0000"/>
        <rFont val="Calibri"/>
        <family val="2"/>
        <scheme val="minor"/>
      </rPr>
      <t>46.15 % No</t>
    </r>
  </si>
  <si>
    <t>Columna1</t>
  </si>
  <si>
    <t>Columna2</t>
  </si>
  <si>
    <t>Columna3</t>
  </si>
  <si>
    <r>
      <t xml:space="preserve">37.50 % 1 cadena, </t>
    </r>
    <r>
      <rPr>
        <b/>
        <sz val="11"/>
        <color rgb="FFFF0000"/>
        <rFont val="Calibri"/>
        <family val="2"/>
        <scheme val="minor"/>
      </rPr>
      <t>62.50 % 2 cadenas</t>
    </r>
  </si>
  <si>
    <r>
      <t xml:space="preserve">37.50 % Sí, </t>
    </r>
    <r>
      <rPr>
        <b/>
        <sz val="11"/>
        <color rgb="FFFF0000"/>
        <rFont val="Calibri"/>
        <family val="2"/>
        <scheme val="minor"/>
      </rPr>
      <t>62.50 % No</t>
    </r>
  </si>
  <si>
    <r>
      <t xml:space="preserve">9.09% Una cadena con cobertura nacional, </t>
    </r>
    <r>
      <rPr>
        <b/>
        <sz val="11"/>
        <color rgb="FFFF0000"/>
        <rFont val="Calibri"/>
        <family val="2"/>
        <scheme val="minor"/>
      </rPr>
      <t>45.45% Una cadena con cobertura nacional y varias de cobertura regional</t>
    </r>
    <r>
      <rPr>
        <b/>
        <sz val="11"/>
        <color theme="1"/>
        <rFont val="Calibri"/>
        <family val="2"/>
        <scheme val="minor"/>
      </rPr>
      <t xml:space="preserve">, </t>
    </r>
    <r>
      <rPr>
        <b/>
        <sz val="11"/>
        <color theme="4"/>
        <rFont val="Calibri"/>
        <family val="2"/>
        <scheme val="minor"/>
      </rPr>
      <t>18.18% Sólo con cobertura regional</t>
    </r>
    <r>
      <rPr>
        <b/>
        <sz val="11"/>
        <color theme="1"/>
        <rFont val="Calibri"/>
        <family val="2"/>
        <scheme val="minor"/>
      </rPr>
      <t xml:space="preserve">, </t>
    </r>
    <r>
      <rPr>
        <b/>
        <sz val="11"/>
        <color rgb="FF002060"/>
        <rFont val="Calibri"/>
        <family val="2"/>
        <scheme val="minor"/>
      </rPr>
      <t>27.27% Dos cadenas nacionales</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</si>
</sst>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b/>
      <sz val="11"/>
      <color theme="1"/>
      <name val="Calibri"/>
      <family val="2"/>
      <scheme val="minor"/>
    </font>
    <font>
      <b/>
      <sz val="12"/>
      <name val="Arial"/>
      <family val="2"/>
    </font>
    <font>
      <sz val="10"/>
      <name val="Arial"/>
      <family val="2"/>
    </font>
    <font>
      <b/>
      <sz val="10"/>
      <name val="Arial"/>
      <family val="2"/>
    </font>
    <font>
      <b/>
      <sz val="11"/>
      <color rgb="FFFF0000"/>
      <name val="Calibri"/>
      <family val="2"/>
      <scheme val="minor"/>
    </font>
    <font>
      <b/>
      <sz val="11"/>
      <color theme="4"/>
      <name val="Calibri"/>
      <family val="2"/>
      <scheme val="minor"/>
    </font>
    <font>
      <b/>
      <sz val="11"/>
      <color rgb="FF002060"/>
      <name val="Calibri"/>
      <family val="2"/>
      <scheme val="minor"/>
    </font>
  </fonts>
  <fills count="2">
    <fill>
      <patternFill patternType="none"/>
    </fill>
    <fill>
      <patternFill patternType="gray125"/>
    </fill>
  </fills>
  <borders count="2">
    <border>
      <left/>
      <right/>
      <top/>
      <bottom/>
      <diagonal/>
    </border>
    <border>
      <left style="thin">
        <color indexed="8"/>
      </left>
      <right/>
      <top style="thin">
        <color indexed="65"/>
      </top>
      <bottom/>
      <diagonal/>
    </border>
  </borders>
  <cellStyleXfs count="1">
    <xf numFmtId="0" fontId="0" fillId="0" borderId="0"/>
  </cellStyleXfs>
  <cellXfs count="23">
    <xf numFmtId="0" fontId="0" fillId="0" borderId="0" xfId="0"/>
    <xf numFmtId="0" fontId="0" fillId="0" borderId="0" xfId="0" applyAlignment="1">
      <alignment vertical="top" wrapText="1"/>
    </xf>
    <xf numFmtId="0" fontId="0" fillId="0" borderId="1" xfId="0" applyBorder="1" applyAlignment="1">
      <alignment vertical="top" wrapText="1"/>
    </xf>
    <xf numFmtId="0" fontId="2"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3" fillId="0" borderId="0" xfId="0" applyFont="1" applyAlignment="1">
      <alignment vertical="top" wrapText="1"/>
    </xf>
    <xf numFmtId="0" fontId="4" fillId="0" borderId="0" xfId="0" applyFont="1" applyAlignment="1">
      <alignment horizontal="center" vertical="center"/>
    </xf>
    <xf numFmtId="10" fontId="4" fillId="0" borderId="0" xfId="0" applyNumberFormat="1" applyFont="1" applyAlignment="1">
      <alignment horizontal="center" vertical="center"/>
    </xf>
    <xf numFmtId="0" fontId="0" fillId="0" borderId="0" xfId="0" applyAlignment="1">
      <alignment horizontal="center" vertical="center"/>
    </xf>
    <xf numFmtId="0" fontId="3" fillId="0" borderId="0" xfId="0" applyFont="1"/>
    <xf numFmtId="10" fontId="4" fillId="0" borderId="0" xfId="0" applyNumberFormat="1" applyFont="1" applyAlignment="1">
      <alignment horizontal="center"/>
    </xf>
    <xf numFmtId="0" fontId="4" fillId="0" borderId="0" xfId="0" applyFont="1" applyAlignment="1">
      <alignment horizontal="right" vertical="top" wrapText="1"/>
    </xf>
    <xf numFmtId="10" fontId="0" fillId="0" borderId="0" xfId="0" applyNumberFormat="1"/>
    <xf numFmtId="10" fontId="1" fillId="0" borderId="0" xfId="0" applyNumberFormat="1" applyFont="1" applyAlignment="1">
      <alignment horizontal="center"/>
    </xf>
    <xf numFmtId="10" fontId="0" fillId="0" borderId="0" xfId="0" applyNumberFormat="1" applyAlignment="1">
      <alignment vertical="center"/>
    </xf>
    <xf numFmtId="0" fontId="0" fillId="0" borderId="0" xfId="0" applyAlignment="1">
      <alignment horizontal="center"/>
    </xf>
    <xf numFmtId="0" fontId="0" fillId="0" borderId="0" xfId="0" applyFont="1"/>
    <xf numFmtId="0" fontId="3" fillId="0" borderId="0" xfId="0" applyFont="1" applyAlignment="1">
      <alignment horizontal="center" vertical="center"/>
    </xf>
    <xf numFmtId="0" fontId="1" fillId="0" borderId="0" xfId="0" applyFont="1" applyBorder="1" applyAlignment="1">
      <alignment horizontal="center" vertical="top" wrapText="1"/>
    </xf>
    <xf numFmtId="0" fontId="1" fillId="0" borderId="0" xfId="0" applyFont="1" applyAlignment="1">
      <alignment horizontal="center" vertical="top" wrapText="1"/>
    </xf>
    <xf numFmtId="0" fontId="1" fillId="0" borderId="0" xfId="0" applyFont="1" applyBorder="1" applyAlignment="1">
      <alignment horizontal="center" vertical="top" wrapText="1"/>
    </xf>
    <xf numFmtId="0" fontId="1" fillId="0" borderId="0" xfId="0" applyFont="1" applyAlignment="1">
      <alignment horizontal="center" vertical="top" wrapText="1"/>
    </xf>
  </cellXfs>
  <cellStyles count="1">
    <cellStyle name="Normal" xfId="0" builtinId="0"/>
  </cellStyles>
  <dxfs count="61">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34"/>
    </mc:Choice>
    <mc:Fallback>
      <c:style val="34"/>
    </mc:Fallback>
  </mc:AlternateContent>
  <c:chart>
    <c:autoTitleDeleted val="1"/>
    <c:view3D>
      <c:rotX val="15"/>
      <c:rotY val="20"/>
      <c:rAngAx val="1"/>
    </c:view3D>
    <c:floor>
      <c:thickness val="0"/>
    </c:floor>
    <c:sideWall>
      <c:thickness val="0"/>
    </c:sideWall>
    <c:backWall>
      <c:thickness val="0"/>
    </c:backWall>
    <c:plotArea>
      <c:layout/>
      <c:bar3DChart>
        <c:barDir val="bar"/>
        <c:grouping val="clustered"/>
        <c:varyColors val="0"/>
        <c:ser>
          <c:idx val="0"/>
          <c:order val="0"/>
          <c:tx>
            <c:v>Sí</c:v>
          </c:tx>
          <c:spPr>
            <a:solidFill>
              <a:srgbClr val="92D050"/>
            </a:solidFill>
          </c:spPr>
          <c:invertIfNegative val="0"/>
          <c:dLbls>
            <c:spPr>
              <a:noFill/>
              <a:ln>
                <a:noFill/>
              </a:ln>
              <a:effectLst/>
            </c:spPr>
            <c:txPr>
              <a:bodyPr/>
              <a:lstStyle/>
              <a:p>
                <a:pPr>
                  <a:defRPr sz="900" b="1"/>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Análisis!$A$4:$A$11</c:f>
              <c:strCache>
                <c:ptCount val="8"/>
                <c:pt idx="0">
                  <c:v>1.- ¿Considera que la oferta en México de televisión abierta es suficiente?</c:v>
                </c:pt>
                <c:pt idx="1">
                  <c:v>2.- ¿Considera que existe mercado publicitario suficiente para hacer rentable la operación de nuevas empresas de televisión abierta?</c:v>
                </c:pt>
                <c:pt idx="2">
                  <c:v>3.- ¿Considera que la producción independiente de contenidos encuentra en el mercado actual suficientes canales de distribución?</c:v>
                </c:pt>
                <c:pt idx="3">
                  <c:v>4.- ¿Considera pertinente la licitación de televisión abierta aún ante la creciente oferta y penetración de servicios de televisión de paga y otros medios de distribución de contenidos?</c:v>
                </c:pt>
                <c:pt idx="4">
                  <c:v>5.- Dado que el estudio de capacidad espectral arroja la posibilidad de licitar frecuencias hasta para dos "Cadenas" de televisión DIGITAL con cobertura nacional, ¿considera económicamente viable en este momento una cadena de televisión DIGITAL?</c:v>
                </c:pt>
                <c:pt idx="5">
                  <c:v>7.- En caso de considerar que deben licitarse dos "cadenas", ¿se deberían imponer restricciones al número de "cadenas" que un solo oferente pudiera obtener?</c:v>
                </c:pt>
                <c:pt idx="6">
                  <c:v>10.- ¿La evaluación para determinar al o los oferentes ganadores, debiera considerar la promoción  y acceso que brinde el oferente a productores independientes?</c:v>
                </c:pt>
                <c:pt idx="7">
                  <c:v>11.- ¿Considera que la contraprestación económica que correspondería al ganador, pudiera aportarse en especie, mediante la instalación gratuita de decodificadores y antenas para televisión digital en su zona de cobertura? </c:v>
                </c:pt>
              </c:strCache>
            </c:strRef>
          </c:cat>
          <c:val>
            <c:numRef>
              <c:f>Análisis!$G$4:$G$11</c:f>
              <c:numCache>
                <c:formatCode>0.00%</c:formatCode>
                <c:ptCount val="8"/>
                <c:pt idx="0">
                  <c:v>0.38461538461538464</c:v>
                </c:pt>
                <c:pt idx="1">
                  <c:v>0.38461538461538464</c:v>
                </c:pt>
                <c:pt idx="2">
                  <c:v>0.61538461538461542</c:v>
                </c:pt>
                <c:pt idx="3">
                  <c:v>0.30769230769230771</c:v>
                </c:pt>
                <c:pt idx="4">
                  <c:v>0.53846153846153844</c:v>
                </c:pt>
                <c:pt idx="5">
                  <c:v>0.375</c:v>
                </c:pt>
                <c:pt idx="6">
                  <c:v>0.61538461538461542</c:v>
                </c:pt>
                <c:pt idx="7">
                  <c:v>0.61538461538461542</c:v>
                </c:pt>
              </c:numCache>
            </c:numRef>
          </c:val>
        </c:ser>
        <c:ser>
          <c:idx val="1"/>
          <c:order val="1"/>
          <c:tx>
            <c:v>No</c:v>
          </c:tx>
          <c:spPr>
            <a:solidFill>
              <a:srgbClr val="C00000"/>
            </a:solidFill>
          </c:spPr>
          <c:invertIfNegative val="0"/>
          <c:dLbls>
            <c:spPr>
              <a:noFill/>
              <a:ln>
                <a:noFill/>
              </a:ln>
              <a:effectLst/>
            </c:spPr>
            <c:txPr>
              <a:bodyPr/>
              <a:lstStyle/>
              <a:p>
                <a:pPr>
                  <a:defRPr sz="900" b="1"/>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Análisis!$A$4:$A$11</c:f>
              <c:strCache>
                <c:ptCount val="8"/>
                <c:pt idx="0">
                  <c:v>1.- ¿Considera que la oferta en México de televisión abierta es suficiente?</c:v>
                </c:pt>
                <c:pt idx="1">
                  <c:v>2.- ¿Considera que existe mercado publicitario suficiente para hacer rentable la operación de nuevas empresas de televisión abierta?</c:v>
                </c:pt>
                <c:pt idx="2">
                  <c:v>3.- ¿Considera que la producción independiente de contenidos encuentra en el mercado actual suficientes canales de distribución?</c:v>
                </c:pt>
                <c:pt idx="3">
                  <c:v>4.- ¿Considera pertinente la licitación de televisión abierta aún ante la creciente oferta y penetración de servicios de televisión de paga y otros medios de distribución de contenidos?</c:v>
                </c:pt>
                <c:pt idx="4">
                  <c:v>5.- Dado que el estudio de capacidad espectral arroja la posibilidad de licitar frecuencias hasta para dos "Cadenas" de televisión DIGITAL con cobertura nacional, ¿considera económicamente viable en este momento una cadena de televisión DIGITAL?</c:v>
                </c:pt>
                <c:pt idx="5">
                  <c:v>7.- En caso de considerar que deben licitarse dos "cadenas", ¿se deberían imponer restricciones al número de "cadenas" que un solo oferente pudiera obtener?</c:v>
                </c:pt>
                <c:pt idx="6">
                  <c:v>10.- ¿La evaluación para determinar al o los oferentes ganadores, debiera considerar la promoción  y acceso que brinde el oferente a productores independientes?</c:v>
                </c:pt>
                <c:pt idx="7">
                  <c:v>11.- ¿Considera que la contraprestación económica que correspondería al ganador, pudiera aportarse en especie, mediante la instalación gratuita de decodificadores y antenas para televisión digital en su zona de cobertura? </c:v>
                </c:pt>
              </c:strCache>
            </c:strRef>
          </c:cat>
          <c:val>
            <c:numRef>
              <c:f>Análisis!$H$4:$H$11</c:f>
              <c:numCache>
                <c:formatCode>0.00%</c:formatCode>
                <c:ptCount val="8"/>
                <c:pt idx="0">
                  <c:v>0.61538461538461542</c:v>
                </c:pt>
                <c:pt idx="1">
                  <c:v>0.61538461538461542</c:v>
                </c:pt>
                <c:pt idx="2">
                  <c:v>0.38461538461538464</c:v>
                </c:pt>
                <c:pt idx="3">
                  <c:v>0.69230769230769229</c:v>
                </c:pt>
                <c:pt idx="4">
                  <c:v>0.46153846153846156</c:v>
                </c:pt>
                <c:pt idx="5">
                  <c:v>0.625</c:v>
                </c:pt>
                <c:pt idx="6">
                  <c:v>0.38461538461538464</c:v>
                </c:pt>
                <c:pt idx="7">
                  <c:v>0.38461538461538464</c:v>
                </c:pt>
              </c:numCache>
            </c:numRef>
          </c:val>
        </c:ser>
        <c:dLbls>
          <c:showLegendKey val="0"/>
          <c:showVal val="1"/>
          <c:showCatName val="0"/>
          <c:showSerName val="0"/>
          <c:showPercent val="0"/>
          <c:showBubbleSize val="0"/>
        </c:dLbls>
        <c:gapWidth val="75"/>
        <c:shape val="cylinder"/>
        <c:axId val="1359117120"/>
        <c:axId val="1359119840"/>
        <c:axId val="0"/>
      </c:bar3DChart>
      <c:catAx>
        <c:axId val="1359117120"/>
        <c:scaling>
          <c:orientation val="maxMin"/>
        </c:scaling>
        <c:delete val="0"/>
        <c:axPos val="l"/>
        <c:numFmt formatCode="General" sourceLinked="0"/>
        <c:majorTickMark val="none"/>
        <c:minorTickMark val="none"/>
        <c:tickLblPos val="nextTo"/>
        <c:txPr>
          <a:bodyPr/>
          <a:lstStyle/>
          <a:p>
            <a:pPr>
              <a:defRPr sz="800"/>
            </a:pPr>
            <a:endParaRPr lang="es-MX"/>
          </a:p>
        </c:txPr>
        <c:crossAx val="1359119840"/>
        <c:crosses val="autoZero"/>
        <c:auto val="1"/>
        <c:lblAlgn val="ctr"/>
        <c:lblOffset val="100"/>
        <c:noMultiLvlLbl val="0"/>
      </c:catAx>
      <c:valAx>
        <c:axId val="1359119840"/>
        <c:scaling>
          <c:orientation val="minMax"/>
          <c:max val="1"/>
        </c:scaling>
        <c:delete val="0"/>
        <c:axPos val="t"/>
        <c:numFmt formatCode="0.00%" sourceLinked="1"/>
        <c:majorTickMark val="none"/>
        <c:minorTickMark val="none"/>
        <c:tickLblPos val="nextTo"/>
        <c:crossAx val="1359117120"/>
        <c:crosses val="autoZero"/>
        <c:crossBetween val="between"/>
        <c:majorUnit val="0.2"/>
      </c:valAx>
    </c:plotArea>
    <c:legend>
      <c:legendPos val="b"/>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34"/>
    </mc:Choice>
    <mc:Fallback>
      <c:style val="34"/>
    </mc:Fallback>
  </mc:AlternateContent>
  <c:chart>
    <c:autoTitleDeleted val="1"/>
    <c:view3D>
      <c:rotX val="15"/>
      <c:rotY val="20"/>
      <c:rAngAx val="1"/>
    </c:view3D>
    <c:floor>
      <c:thickness val="0"/>
    </c:floor>
    <c:sideWall>
      <c:thickness val="0"/>
    </c:sideWall>
    <c:backWall>
      <c:thickness val="0"/>
    </c:backWall>
    <c:plotArea>
      <c:layout/>
      <c:bar3DChart>
        <c:barDir val="bar"/>
        <c:grouping val="clustered"/>
        <c:varyColors val="0"/>
        <c:ser>
          <c:idx val="0"/>
          <c:order val="0"/>
          <c:tx>
            <c:strRef>
              <c:f>Análisis!$G$14</c:f>
              <c:strCache>
                <c:ptCount val="1"/>
                <c:pt idx="0">
                  <c:v>1 cadena</c:v>
                </c:pt>
              </c:strCache>
            </c:strRef>
          </c:tx>
          <c:spPr>
            <a:solidFill>
              <a:srgbClr val="0070C0"/>
            </a:solidFill>
          </c:spPr>
          <c:invertIfNegative val="0"/>
          <c:dLbls>
            <c:dLbl>
              <c:idx val="0"/>
              <c:spPr/>
              <c:txPr>
                <a:bodyPr/>
                <a:lstStyle/>
                <a:p>
                  <a:pPr>
                    <a:defRPr sz="900" b="1"/>
                  </a:pPr>
                  <a:endParaRPr lang="es-MX"/>
                </a:p>
              </c:txPr>
              <c:showLegendKey val="0"/>
              <c:showVal val="1"/>
              <c:showCatName val="0"/>
              <c:showSerName val="0"/>
              <c:showPercent val="0"/>
              <c:showBubbleSize val="0"/>
            </c:dLbl>
            <c:spPr>
              <a:noFill/>
              <a:ln>
                <a:noFill/>
              </a:ln>
              <a:effectLst/>
            </c:spPr>
            <c:txPr>
              <a:bodyPr/>
              <a:lstStyle/>
              <a:p>
                <a:pPr>
                  <a:defRPr sz="900"/>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Análisis!$A$15</c:f>
              <c:strCache>
                <c:ptCount val="1"/>
                <c:pt idx="0">
                  <c:v>6.- En caso de haber contestado afirmativamente, ¿cuántas "cadenas" considera usted que debieran licitarse en este momento?</c:v>
                </c:pt>
              </c:strCache>
            </c:strRef>
          </c:cat>
          <c:val>
            <c:numRef>
              <c:f>Análisis!$G$15</c:f>
              <c:numCache>
                <c:formatCode>0.00%</c:formatCode>
                <c:ptCount val="1"/>
                <c:pt idx="0">
                  <c:v>0.375</c:v>
                </c:pt>
              </c:numCache>
            </c:numRef>
          </c:val>
        </c:ser>
        <c:ser>
          <c:idx val="1"/>
          <c:order val="1"/>
          <c:tx>
            <c:strRef>
              <c:f>Análisis!$H$14</c:f>
              <c:strCache>
                <c:ptCount val="1"/>
                <c:pt idx="0">
                  <c:v>2 cadenas</c:v>
                </c:pt>
              </c:strCache>
            </c:strRef>
          </c:tx>
          <c:spPr>
            <a:solidFill>
              <a:srgbClr val="FFC000"/>
            </a:solidFill>
            <a:ln>
              <a:solidFill>
                <a:srgbClr val="FFC000"/>
              </a:solidFill>
            </a:ln>
          </c:spPr>
          <c:invertIfNegative val="0"/>
          <c:dLbls>
            <c:spPr>
              <a:noFill/>
              <a:ln>
                <a:noFill/>
              </a:ln>
              <a:effectLst/>
            </c:spPr>
            <c:txPr>
              <a:bodyPr/>
              <a:lstStyle/>
              <a:p>
                <a:pPr>
                  <a:defRPr sz="900" b="1"/>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Análisis!$A$15</c:f>
              <c:strCache>
                <c:ptCount val="1"/>
                <c:pt idx="0">
                  <c:v>6.- En caso de haber contestado afirmativamente, ¿cuántas "cadenas" considera usted que debieran licitarse en este momento?</c:v>
                </c:pt>
              </c:strCache>
            </c:strRef>
          </c:cat>
          <c:val>
            <c:numRef>
              <c:f>Análisis!$H$15</c:f>
              <c:numCache>
                <c:formatCode>0.00%</c:formatCode>
                <c:ptCount val="1"/>
                <c:pt idx="0">
                  <c:v>0.625</c:v>
                </c:pt>
              </c:numCache>
            </c:numRef>
          </c:val>
        </c:ser>
        <c:dLbls>
          <c:showLegendKey val="0"/>
          <c:showVal val="1"/>
          <c:showCatName val="0"/>
          <c:showSerName val="0"/>
          <c:showPercent val="0"/>
          <c:showBubbleSize val="0"/>
        </c:dLbls>
        <c:gapWidth val="75"/>
        <c:shape val="cylinder"/>
        <c:axId val="994454288"/>
        <c:axId val="1528632192"/>
        <c:axId val="0"/>
      </c:bar3DChart>
      <c:catAx>
        <c:axId val="994454288"/>
        <c:scaling>
          <c:orientation val="minMax"/>
        </c:scaling>
        <c:delete val="0"/>
        <c:axPos val="l"/>
        <c:numFmt formatCode="General" sourceLinked="0"/>
        <c:majorTickMark val="none"/>
        <c:minorTickMark val="none"/>
        <c:tickLblPos val="nextTo"/>
        <c:txPr>
          <a:bodyPr/>
          <a:lstStyle/>
          <a:p>
            <a:pPr>
              <a:defRPr sz="800"/>
            </a:pPr>
            <a:endParaRPr lang="es-MX"/>
          </a:p>
        </c:txPr>
        <c:crossAx val="1528632192"/>
        <c:crosses val="autoZero"/>
        <c:auto val="1"/>
        <c:lblAlgn val="ctr"/>
        <c:lblOffset val="100"/>
        <c:noMultiLvlLbl val="0"/>
      </c:catAx>
      <c:valAx>
        <c:axId val="1528632192"/>
        <c:scaling>
          <c:orientation val="minMax"/>
          <c:max val="1"/>
        </c:scaling>
        <c:delete val="0"/>
        <c:axPos val="b"/>
        <c:numFmt formatCode="0.00%" sourceLinked="1"/>
        <c:majorTickMark val="none"/>
        <c:minorTickMark val="none"/>
        <c:tickLblPos val="nextTo"/>
        <c:txPr>
          <a:bodyPr/>
          <a:lstStyle/>
          <a:p>
            <a:pPr>
              <a:defRPr sz="900"/>
            </a:pPr>
            <a:endParaRPr lang="es-MX"/>
          </a:p>
        </c:txPr>
        <c:crossAx val="994454288"/>
        <c:crosses val="autoZero"/>
        <c:crossBetween val="between"/>
      </c:valAx>
    </c:plotArea>
    <c:legend>
      <c:legendPos val="b"/>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34"/>
    </mc:Choice>
    <mc:Fallback>
      <c:style val="34"/>
    </mc:Fallback>
  </mc:AlternateContent>
  <c:chart>
    <c:autoTitleDeleted val="1"/>
    <c:view3D>
      <c:rotX val="15"/>
      <c:rotY val="20"/>
      <c:rAngAx val="1"/>
    </c:view3D>
    <c:floor>
      <c:thickness val="0"/>
    </c:floor>
    <c:sideWall>
      <c:thickness val="0"/>
    </c:sideWall>
    <c:backWall>
      <c:thickness val="0"/>
    </c:backWall>
    <c:plotArea>
      <c:layout/>
      <c:bar3DChart>
        <c:barDir val="bar"/>
        <c:grouping val="clustered"/>
        <c:varyColors val="0"/>
        <c:ser>
          <c:idx val="0"/>
          <c:order val="0"/>
          <c:tx>
            <c:strRef>
              <c:f>Análisis!$A$19</c:f>
              <c:strCache>
                <c:ptCount val="1"/>
                <c:pt idx="0">
                  <c:v>Una "cadena" con cobertura nacional</c:v>
                </c:pt>
              </c:strCache>
            </c:strRef>
          </c:tx>
          <c:invertIfNegative val="0"/>
          <c:dLbls>
            <c:spPr>
              <a:noFill/>
              <a:ln>
                <a:noFill/>
              </a:ln>
              <a:effectLst/>
            </c:spPr>
            <c:txPr>
              <a:bodyPr/>
              <a:lstStyle/>
              <a:p>
                <a:pPr>
                  <a:defRPr sz="900" b="1"/>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Análisis!$A$18</c:f>
              <c:strCache>
                <c:ptCount val="1"/>
                <c:pt idx="0">
                  <c:v>8.- Indistintamente de si considera que deben licitarse una o dos "cadenas", ¿éstas debieran tener cobertura nacional o regional?</c:v>
                </c:pt>
              </c:strCache>
            </c:strRef>
          </c:cat>
          <c:val>
            <c:numRef>
              <c:f>Análisis!$C$19</c:f>
              <c:numCache>
                <c:formatCode>0.00%</c:formatCode>
                <c:ptCount val="1"/>
                <c:pt idx="0">
                  <c:v>9.0909090909090912E-2</c:v>
                </c:pt>
              </c:numCache>
            </c:numRef>
          </c:val>
        </c:ser>
        <c:ser>
          <c:idx val="1"/>
          <c:order val="1"/>
          <c:tx>
            <c:strRef>
              <c:f>Análisis!$A$20</c:f>
              <c:strCache>
                <c:ptCount val="1"/>
                <c:pt idx="0">
                  <c:v>Una "cadena" con cobertura nacional y varias de cobertura regional</c:v>
                </c:pt>
              </c:strCache>
            </c:strRef>
          </c:tx>
          <c:invertIfNegative val="0"/>
          <c:dLbls>
            <c:spPr>
              <a:noFill/>
              <a:ln>
                <a:noFill/>
              </a:ln>
              <a:effectLst/>
            </c:spPr>
            <c:txPr>
              <a:bodyPr/>
              <a:lstStyle/>
              <a:p>
                <a:pPr>
                  <a:defRPr sz="900" b="1"/>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Análisis!$A$18</c:f>
              <c:strCache>
                <c:ptCount val="1"/>
                <c:pt idx="0">
                  <c:v>8.- Indistintamente de si considera que deben licitarse una o dos "cadenas", ¿éstas debieran tener cobertura nacional o regional?</c:v>
                </c:pt>
              </c:strCache>
            </c:strRef>
          </c:cat>
          <c:val>
            <c:numRef>
              <c:f>Análisis!$C$20</c:f>
              <c:numCache>
                <c:formatCode>0.00%</c:formatCode>
                <c:ptCount val="1"/>
                <c:pt idx="0">
                  <c:v>0.45454545454545453</c:v>
                </c:pt>
              </c:numCache>
            </c:numRef>
          </c:val>
        </c:ser>
        <c:ser>
          <c:idx val="2"/>
          <c:order val="2"/>
          <c:tx>
            <c:strRef>
              <c:f>Análisis!$A$21</c:f>
              <c:strCache>
                <c:ptCount val="1"/>
                <c:pt idx="0">
                  <c:v>Sólo con cobertura regional</c:v>
                </c:pt>
              </c:strCache>
            </c:strRef>
          </c:tx>
          <c:invertIfNegative val="0"/>
          <c:dLbls>
            <c:spPr>
              <a:noFill/>
              <a:ln>
                <a:noFill/>
              </a:ln>
              <a:effectLst/>
            </c:spPr>
            <c:txPr>
              <a:bodyPr/>
              <a:lstStyle/>
              <a:p>
                <a:pPr>
                  <a:defRPr sz="900" b="1"/>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Análisis!$A$18</c:f>
              <c:strCache>
                <c:ptCount val="1"/>
                <c:pt idx="0">
                  <c:v>8.- Indistintamente de si considera que deben licitarse una o dos "cadenas", ¿éstas debieran tener cobertura nacional o regional?</c:v>
                </c:pt>
              </c:strCache>
            </c:strRef>
          </c:cat>
          <c:val>
            <c:numRef>
              <c:f>Análisis!$C$21</c:f>
              <c:numCache>
                <c:formatCode>0.00%</c:formatCode>
                <c:ptCount val="1"/>
                <c:pt idx="0">
                  <c:v>0.18181818181818182</c:v>
                </c:pt>
              </c:numCache>
            </c:numRef>
          </c:val>
        </c:ser>
        <c:ser>
          <c:idx val="3"/>
          <c:order val="3"/>
          <c:tx>
            <c:strRef>
              <c:f>Análisis!$A$22</c:f>
              <c:strCache>
                <c:ptCount val="1"/>
                <c:pt idx="0">
                  <c:v>Dos "cadenas" nacionales</c:v>
                </c:pt>
              </c:strCache>
            </c:strRef>
          </c:tx>
          <c:invertIfNegative val="0"/>
          <c:dLbls>
            <c:spPr>
              <a:noFill/>
              <a:ln>
                <a:noFill/>
              </a:ln>
              <a:effectLst/>
            </c:spPr>
            <c:txPr>
              <a:bodyPr/>
              <a:lstStyle/>
              <a:p>
                <a:pPr>
                  <a:defRPr sz="900" b="1"/>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Análisis!$A$18</c:f>
              <c:strCache>
                <c:ptCount val="1"/>
                <c:pt idx="0">
                  <c:v>8.- Indistintamente de si considera que deben licitarse una o dos "cadenas", ¿éstas debieran tener cobertura nacional o regional?</c:v>
                </c:pt>
              </c:strCache>
            </c:strRef>
          </c:cat>
          <c:val>
            <c:numRef>
              <c:f>Análisis!$C$22</c:f>
              <c:numCache>
                <c:formatCode>0.00%</c:formatCode>
                <c:ptCount val="1"/>
                <c:pt idx="0">
                  <c:v>0.27272727272727271</c:v>
                </c:pt>
              </c:numCache>
            </c:numRef>
          </c:val>
        </c:ser>
        <c:dLbls>
          <c:showLegendKey val="0"/>
          <c:showVal val="1"/>
          <c:showCatName val="0"/>
          <c:showSerName val="0"/>
          <c:showPercent val="0"/>
          <c:showBubbleSize val="0"/>
        </c:dLbls>
        <c:gapWidth val="75"/>
        <c:shape val="cylinder"/>
        <c:axId val="1528620768"/>
        <c:axId val="1528626752"/>
        <c:axId val="0"/>
      </c:bar3DChart>
      <c:catAx>
        <c:axId val="1528620768"/>
        <c:scaling>
          <c:orientation val="minMax"/>
        </c:scaling>
        <c:delete val="0"/>
        <c:axPos val="l"/>
        <c:numFmt formatCode="General" sourceLinked="0"/>
        <c:majorTickMark val="none"/>
        <c:minorTickMark val="none"/>
        <c:tickLblPos val="nextTo"/>
        <c:txPr>
          <a:bodyPr/>
          <a:lstStyle/>
          <a:p>
            <a:pPr>
              <a:defRPr sz="800"/>
            </a:pPr>
            <a:endParaRPr lang="es-MX"/>
          </a:p>
        </c:txPr>
        <c:crossAx val="1528626752"/>
        <c:crosses val="autoZero"/>
        <c:auto val="1"/>
        <c:lblAlgn val="ctr"/>
        <c:lblOffset val="100"/>
        <c:noMultiLvlLbl val="0"/>
      </c:catAx>
      <c:valAx>
        <c:axId val="1528626752"/>
        <c:scaling>
          <c:orientation val="minMax"/>
          <c:max val="1"/>
        </c:scaling>
        <c:delete val="0"/>
        <c:axPos val="b"/>
        <c:numFmt formatCode="0.00%" sourceLinked="1"/>
        <c:majorTickMark val="none"/>
        <c:minorTickMark val="none"/>
        <c:tickLblPos val="nextTo"/>
        <c:txPr>
          <a:bodyPr/>
          <a:lstStyle/>
          <a:p>
            <a:pPr>
              <a:defRPr sz="800"/>
            </a:pPr>
            <a:endParaRPr lang="es-MX"/>
          </a:p>
        </c:txPr>
        <c:crossAx val="1528620768"/>
        <c:crosses val="autoZero"/>
        <c:crossBetween val="between"/>
        <c:majorUnit val="0.2"/>
      </c:valAx>
    </c:plotArea>
    <c:legend>
      <c:legendPos val="b"/>
      <c:overlay val="0"/>
      <c:txPr>
        <a:bodyPr/>
        <a:lstStyle/>
        <a:p>
          <a:pPr>
            <a:defRPr sz="800"/>
          </a:pPr>
          <a:endParaRPr lang="es-MX"/>
        </a:p>
      </c:txPr>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7620</xdr:rowOff>
    </xdr:from>
    <xdr:to>
      <xdr:col>5</xdr:col>
      <xdr:colOff>609600</xdr:colOff>
      <xdr:row>15</xdr:row>
      <xdr:rowOff>7620</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784860</xdr:colOff>
      <xdr:row>0</xdr:row>
      <xdr:rowOff>0</xdr:rowOff>
    </xdr:from>
    <xdr:to>
      <xdr:col>11</xdr:col>
      <xdr:colOff>601980</xdr:colOff>
      <xdr:row>15</xdr:row>
      <xdr:rowOff>0</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16</xdr:row>
      <xdr:rowOff>0</xdr:rowOff>
    </xdr:from>
    <xdr:to>
      <xdr:col>5</xdr:col>
      <xdr:colOff>609600</xdr:colOff>
      <xdr:row>31</xdr:row>
      <xdr:rowOff>0</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ables/table1.xml><?xml version="1.0" encoding="utf-8"?>
<table xmlns="http://schemas.openxmlformats.org/spreadsheetml/2006/main" id="9" name="Tabla9" displayName="Tabla9" ref="A2:C15" totalsRowShown="0" headerRowDxfId="60" dataDxfId="59">
  <autoFilter ref="A2:C15"/>
  <tableColumns count="3">
    <tableColumn id="1" name="Columna1" dataDxfId="58"/>
    <tableColumn id="2" name="38.46 % Sí, 61.54 % No" dataDxfId="57"/>
    <tableColumn id="3" name="Columna2" dataDxfId="56"/>
  </tableColumns>
  <tableStyleInfo name="TableStyleMedium4" showFirstColumn="0" showLastColumn="0" showRowStripes="1" showColumnStripes="0"/>
</table>
</file>

<file path=xl/tables/table10.xml><?xml version="1.0" encoding="utf-8"?>
<table xmlns="http://schemas.openxmlformats.org/spreadsheetml/2006/main" id="17" name="Tabla17" displayName="Tabla17" ref="A2:C15" totalsRowShown="0" headerRowDxfId="17" dataDxfId="16">
  <autoFilter ref="A2:C15"/>
  <tableColumns count="3">
    <tableColumn id="1" name="Columna1" dataDxfId="15"/>
    <tableColumn id="2" name="61.54 % Sí, 38.46 % No" dataDxfId="14"/>
    <tableColumn id="3" name="Columna3" dataDxfId="13"/>
  </tableColumns>
  <tableStyleInfo name="TableStyleMedium4" showFirstColumn="0" showLastColumn="0" showRowStripes="1" showColumnStripes="0"/>
</table>
</file>

<file path=xl/tables/table11.xml><?xml version="1.0" encoding="utf-8"?>
<table xmlns="http://schemas.openxmlformats.org/spreadsheetml/2006/main" id="18" name="Tabla18" displayName="Tabla18" ref="A2:C15" totalsRowShown="0" headerRowDxfId="12" dataDxfId="11">
  <autoFilter ref="A2:C15"/>
  <tableColumns count="3">
    <tableColumn id="1" name="Columna1" dataDxfId="10"/>
    <tableColumn id="2" name="61.54 % Sí, 38.46 % No" dataDxfId="9"/>
    <tableColumn id="3" name="Columna3" dataDxfId="8"/>
  </tableColumns>
  <tableStyleInfo name="TableStyleMedium4" showFirstColumn="0" showLastColumn="0" showRowStripes="1" showColumnStripes="0"/>
</table>
</file>

<file path=xl/tables/table12.xml><?xml version="1.0" encoding="utf-8"?>
<table xmlns="http://schemas.openxmlformats.org/spreadsheetml/2006/main" id="20" name="Tabla20" displayName="Tabla20" ref="A2:B15" totalsRowShown="0" headerRowDxfId="7" dataDxfId="6">
  <autoFilter ref="A2:B15"/>
  <tableColumns count="2">
    <tableColumn id="1" name="Columna1" dataDxfId="5"/>
    <tableColumn id="2" name="Columna2" dataDxfId="4"/>
  </tableColumns>
  <tableStyleInfo name="TableStyleMedium4" showFirstColumn="0" showLastColumn="0" showRowStripes="1" showColumnStripes="0"/>
</table>
</file>

<file path=xl/tables/table13.xml><?xml version="1.0" encoding="utf-8"?>
<table xmlns="http://schemas.openxmlformats.org/spreadsheetml/2006/main" id="21" name="Tabla21" displayName="Tabla21" ref="A2:B12" totalsRowShown="0" headerRowDxfId="3" dataDxfId="2">
  <autoFilter ref="A2:B12"/>
  <tableColumns count="2">
    <tableColumn id="1" name="Columna1" dataDxfId="1"/>
    <tableColumn id="2" name="Columna2" dataDxfId="0"/>
  </tableColumns>
  <tableStyleInfo name="TableStyleMedium4" showFirstColumn="0" showLastColumn="0" showRowStripes="1" showColumnStripes="0"/>
</table>
</file>

<file path=xl/tables/table2.xml><?xml version="1.0" encoding="utf-8"?>
<table xmlns="http://schemas.openxmlformats.org/spreadsheetml/2006/main" id="10" name="Tabla10" displayName="Tabla10" ref="A2:C15" totalsRowShown="0" headerRowDxfId="55" dataDxfId="54">
  <autoFilter ref="A2:C15"/>
  <tableColumns count="3">
    <tableColumn id="1" name="Columna1" dataDxfId="53"/>
    <tableColumn id="2" name="38.46 % Sí, 61.54 % No" dataDxfId="52"/>
    <tableColumn id="3" name="Columna2" dataDxfId="51"/>
  </tableColumns>
  <tableStyleInfo name="TableStyleMedium4" showFirstColumn="0" showLastColumn="0" showRowStripes="1" showColumnStripes="0"/>
</table>
</file>

<file path=xl/tables/table3.xml><?xml version="1.0" encoding="utf-8"?>
<table xmlns="http://schemas.openxmlformats.org/spreadsheetml/2006/main" id="11" name="Tabla11" displayName="Tabla11" ref="A2:C15" totalsRowShown="0" headerRowDxfId="50" dataDxfId="49">
  <autoFilter ref="A2:C15"/>
  <tableColumns count="3">
    <tableColumn id="1" name="Columna1" dataDxfId="48"/>
    <tableColumn id="2" name="61.54 % Sí, 38.46 % No" dataDxfId="47"/>
    <tableColumn id="3" name="Columna2" dataDxfId="46"/>
  </tableColumns>
  <tableStyleInfo name="TableStyleMedium4" showFirstColumn="0" showLastColumn="0" showRowStripes="1" showColumnStripes="0"/>
</table>
</file>

<file path=xl/tables/table4.xml><?xml version="1.0" encoding="utf-8"?>
<table xmlns="http://schemas.openxmlformats.org/spreadsheetml/2006/main" id="12" name="Tabla12" displayName="Tabla12" ref="A2:C15" totalsRowShown="0" headerRowDxfId="45" dataDxfId="44">
  <autoFilter ref="A2:C15"/>
  <tableColumns count="3">
    <tableColumn id="1" name="Columna1" dataDxfId="43"/>
    <tableColumn id="2" name="30.77 % Sí, 69.23 % No" dataDxfId="42"/>
    <tableColumn id="3" name="Columna2" dataDxfId="41"/>
  </tableColumns>
  <tableStyleInfo name="TableStyleMedium4" showFirstColumn="0" showLastColumn="0" showRowStripes="1" showColumnStripes="0"/>
</table>
</file>

<file path=xl/tables/table5.xml><?xml version="1.0" encoding="utf-8"?>
<table xmlns="http://schemas.openxmlformats.org/spreadsheetml/2006/main" id="8" name="Tabla8" displayName="Tabla8" ref="A2:C15" totalsRowShown="0" headerRowDxfId="40" dataDxfId="39">
  <autoFilter ref="A2:C15"/>
  <tableColumns count="3">
    <tableColumn id="1" name="Columna1" dataDxfId="38"/>
    <tableColumn id="2" name="53.85 % Sí, 46.15 % No" dataDxfId="37"/>
    <tableColumn id="3" name="Columna2" dataDxfId="36"/>
  </tableColumns>
  <tableStyleInfo name="TableStyleMedium4" showFirstColumn="0" showLastColumn="0" showRowStripes="1" showColumnStripes="0"/>
</table>
</file>

<file path=xl/tables/table6.xml><?xml version="1.0" encoding="utf-8"?>
<table xmlns="http://schemas.openxmlformats.org/spreadsheetml/2006/main" id="13" name="Tabla13" displayName="Tabla13" ref="A2:C10" totalsRowShown="0" headerRowDxfId="35" dataDxfId="34">
  <autoFilter ref="A2:C10"/>
  <tableColumns count="3">
    <tableColumn id="1" name="Columna1" dataDxfId="33"/>
    <tableColumn id="2" name="37.50 % 1 cadena, 62.50 % 2 cadenas" dataDxfId="32"/>
    <tableColumn id="3" name="Columna2" dataDxfId="31"/>
  </tableColumns>
  <tableStyleInfo name="TableStyleMedium4" showFirstColumn="0" showLastColumn="0" showRowStripes="1" showColumnStripes="0"/>
</table>
</file>

<file path=xl/tables/table7.xml><?xml version="1.0" encoding="utf-8"?>
<table xmlns="http://schemas.openxmlformats.org/spreadsheetml/2006/main" id="14" name="Tabla14" displayName="Tabla14" ref="A2:C10" totalsRowShown="0" headerRowDxfId="30" dataDxfId="29">
  <autoFilter ref="A2:C10"/>
  <tableColumns count="3">
    <tableColumn id="1" name="Columna1" dataDxfId="28"/>
    <tableColumn id="2" name="37.50 % Sí, 62.50 % No" dataDxfId="27"/>
    <tableColumn id="3" name="Columna3" dataDxfId="26"/>
  </tableColumns>
  <tableStyleInfo name="TableStyleMedium4" showFirstColumn="0" showLastColumn="0" showRowStripes="1" showColumnStripes="0"/>
</table>
</file>

<file path=xl/tables/table8.xml><?xml version="1.0" encoding="utf-8"?>
<table xmlns="http://schemas.openxmlformats.org/spreadsheetml/2006/main" id="15" name="Tabla15" displayName="Tabla15" ref="A2:B13" totalsRowShown="0" headerRowDxfId="25" dataDxfId="24">
  <autoFilter ref="A2:B13"/>
  <tableColumns count="2">
    <tableColumn id="1" name="9.09% Una cadena con cobertura nacional, 45.45% Una cadena con cobertura nacional y varias de cobertura regional, 18.18% Sólo con cobertura regional, 27.27% Dos cadenas nacionales" dataDxfId="23"/>
    <tableColumn id="2" name="Columna2" dataDxfId="22"/>
  </tableColumns>
  <tableStyleInfo name="TableStyleMedium4" showFirstColumn="0" showLastColumn="0" showRowStripes="1" showColumnStripes="0"/>
</table>
</file>

<file path=xl/tables/table9.xml><?xml version="1.0" encoding="utf-8"?>
<table xmlns="http://schemas.openxmlformats.org/spreadsheetml/2006/main" id="16" name="Tabla16" displayName="Tabla16" ref="A2:B10" totalsRowShown="0" headerRowDxfId="21" dataDxfId="20">
  <autoFilter ref="A2:B10"/>
  <tableColumns count="2">
    <tableColumn id="1" name="Columna1" dataDxfId="19"/>
    <tableColumn id="2" name="Columna2" dataDxfId="18"/>
  </tableColumns>
  <tableStyleInfo name="TableStyleMedium4"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8.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5.xml.rels><?xml version="1.0" encoding="UTF-8" standalone="yes"?>
<Relationships xmlns="http://schemas.openxmlformats.org/package/2006/relationships"><Relationship Id="rId1" Type="http://schemas.openxmlformats.org/officeDocument/2006/relationships/table" Target="../tables/table3.xml"/></Relationships>
</file>

<file path=xl/worksheets/_rels/sheet6.xml.rels><?xml version="1.0" encoding="UTF-8" standalone="yes"?>
<Relationships xmlns="http://schemas.openxmlformats.org/package/2006/relationships"><Relationship Id="rId1" Type="http://schemas.openxmlformats.org/officeDocument/2006/relationships/table" Target="../tables/table4.xml"/></Relationships>
</file>

<file path=xl/worksheets/_rels/sheet7.xml.rels><?xml version="1.0" encoding="UTF-8" standalone="yes"?>
<Relationships xmlns="http://schemas.openxmlformats.org/package/2006/relationships"><Relationship Id="rId1" Type="http://schemas.openxmlformats.org/officeDocument/2006/relationships/table" Target="../tables/table5.xml"/></Relationships>
</file>

<file path=xl/worksheets/_rels/sheet8.xml.rels><?xml version="1.0" encoding="UTF-8" standalone="yes"?>
<Relationships xmlns="http://schemas.openxmlformats.org/package/2006/relationships"><Relationship Id="rId1" Type="http://schemas.openxmlformats.org/officeDocument/2006/relationships/table" Target="../tables/table6.xml"/></Relationships>
</file>

<file path=xl/worksheets/_rels/sheet9.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tabSelected="1" workbookViewId="0">
      <selection activeCell="B11" sqref="B11"/>
    </sheetView>
  </sheetViews>
  <sheetFormatPr baseColWidth="10" defaultRowHeight="15" x14ac:dyDescent="0.25"/>
  <cols>
    <col min="1" max="1" width="77.140625" style="1" customWidth="1"/>
    <col min="2" max="2" width="8.5703125" bestFit="1" customWidth="1"/>
    <col min="3" max="3" width="9.42578125" bestFit="1" customWidth="1"/>
    <col min="4" max="4" width="5.28515625" bestFit="1" customWidth="1"/>
    <col min="5" max="5" width="8.5703125" bestFit="1" customWidth="1"/>
    <col min="6" max="6" width="9.42578125" bestFit="1" customWidth="1"/>
    <col min="9" max="9" width="8" bestFit="1" customWidth="1"/>
    <col min="257" max="257" width="77.140625" customWidth="1"/>
    <col min="258" max="258" width="8.5703125" bestFit="1" customWidth="1"/>
    <col min="259" max="259" width="9.42578125" bestFit="1" customWidth="1"/>
    <col min="261" max="261" width="8.5703125" bestFit="1" customWidth="1"/>
    <col min="262" max="262" width="9.42578125" bestFit="1" customWidth="1"/>
    <col min="513" max="513" width="77.140625" customWidth="1"/>
    <col min="514" max="514" width="8.5703125" bestFit="1" customWidth="1"/>
    <col min="515" max="515" width="9.42578125" bestFit="1" customWidth="1"/>
    <col min="517" max="517" width="8.5703125" bestFit="1" customWidth="1"/>
    <col min="518" max="518" width="9.42578125" bestFit="1" customWidth="1"/>
    <col min="769" max="769" width="77.140625" customWidth="1"/>
    <col min="770" max="770" width="8.5703125" bestFit="1" customWidth="1"/>
    <col min="771" max="771" width="9.42578125" bestFit="1" customWidth="1"/>
    <col min="773" max="773" width="8.5703125" bestFit="1" customWidth="1"/>
    <col min="774" max="774" width="9.42578125" bestFit="1" customWidth="1"/>
    <col min="1025" max="1025" width="77.140625" customWidth="1"/>
    <col min="1026" max="1026" width="8.5703125" bestFit="1" customWidth="1"/>
    <col min="1027" max="1027" width="9.42578125" bestFit="1" customWidth="1"/>
    <col min="1029" max="1029" width="8.5703125" bestFit="1" customWidth="1"/>
    <col min="1030" max="1030" width="9.42578125" bestFit="1" customWidth="1"/>
    <col min="1281" max="1281" width="77.140625" customWidth="1"/>
    <col min="1282" max="1282" width="8.5703125" bestFit="1" customWidth="1"/>
    <col min="1283" max="1283" width="9.42578125" bestFit="1" customWidth="1"/>
    <col min="1285" max="1285" width="8.5703125" bestFit="1" customWidth="1"/>
    <col min="1286" max="1286" width="9.42578125" bestFit="1" customWidth="1"/>
    <col min="1537" max="1537" width="77.140625" customWidth="1"/>
    <col min="1538" max="1538" width="8.5703125" bestFit="1" customWidth="1"/>
    <col min="1539" max="1539" width="9.42578125" bestFit="1" customWidth="1"/>
    <col min="1541" max="1541" width="8.5703125" bestFit="1" customWidth="1"/>
    <col min="1542" max="1542" width="9.42578125" bestFit="1" customWidth="1"/>
    <col min="1793" max="1793" width="77.140625" customWidth="1"/>
    <col min="1794" max="1794" width="8.5703125" bestFit="1" customWidth="1"/>
    <col min="1795" max="1795" width="9.42578125" bestFit="1" customWidth="1"/>
    <col min="1797" max="1797" width="8.5703125" bestFit="1" customWidth="1"/>
    <col min="1798" max="1798" width="9.42578125" bestFit="1" customWidth="1"/>
    <col min="2049" max="2049" width="77.140625" customWidth="1"/>
    <col min="2050" max="2050" width="8.5703125" bestFit="1" customWidth="1"/>
    <col min="2051" max="2051" width="9.42578125" bestFit="1" customWidth="1"/>
    <col min="2053" max="2053" width="8.5703125" bestFit="1" customWidth="1"/>
    <col min="2054" max="2054" width="9.42578125" bestFit="1" customWidth="1"/>
    <col min="2305" max="2305" width="77.140625" customWidth="1"/>
    <col min="2306" max="2306" width="8.5703125" bestFit="1" customWidth="1"/>
    <col min="2307" max="2307" width="9.42578125" bestFit="1" customWidth="1"/>
    <col min="2309" max="2309" width="8.5703125" bestFit="1" customWidth="1"/>
    <col min="2310" max="2310" width="9.42578125" bestFit="1" customWidth="1"/>
    <col min="2561" max="2561" width="77.140625" customWidth="1"/>
    <col min="2562" max="2562" width="8.5703125" bestFit="1" customWidth="1"/>
    <col min="2563" max="2563" width="9.42578125" bestFit="1" customWidth="1"/>
    <col min="2565" max="2565" width="8.5703125" bestFit="1" customWidth="1"/>
    <col min="2566" max="2566" width="9.42578125" bestFit="1" customWidth="1"/>
    <col min="2817" max="2817" width="77.140625" customWidth="1"/>
    <col min="2818" max="2818" width="8.5703125" bestFit="1" customWidth="1"/>
    <col min="2819" max="2819" width="9.42578125" bestFit="1" customWidth="1"/>
    <col min="2821" max="2821" width="8.5703125" bestFit="1" customWidth="1"/>
    <col min="2822" max="2822" width="9.42578125" bestFit="1" customWidth="1"/>
    <col min="3073" max="3073" width="77.140625" customWidth="1"/>
    <col min="3074" max="3074" width="8.5703125" bestFit="1" customWidth="1"/>
    <col min="3075" max="3075" width="9.42578125" bestFit="1" customWidth="1"/>
    <col min="3077" max="3077" width="8.5703125" bestFit="1" customWidth="1"/>
    <col min="3078" max="3078" width="9.42578125" bestFit="1" customWidth="1"/>
    <col min="3329" max="3329" width="77.140625" customWidth="1"/>
    <col min="3330" max="3330" width="8.5703125" bestFit="1" customWidth="1"/>
    <col min="3331" max="3331" width="9.42578125" bestFit="1" customWidth="1"/>
    <col min="3333" max="3333" width="8.5703125" bestFit="1" customWidth="1"/>
    <col min="3334" max="3334" width="9.42578125" bestFit="1" customWidth="1"/>
    <col min="3585" max="3585" width="77.140625" customWidth="1"/>
    <col min="3586" max="3586" width="8.5703125" bestFit="1" customWidth="1"/>
    <col min="3587" max="3587" width="9.42578125" bestFit="1" customWidth="1"/>
    <col min="3589" max="3589" width="8.5703125" bestFit="1" customWidth="1"/>
    <col min="3590" max="3590" width="9.42578125" bestFit="1" customWidth="1"/>
    <col min="3841" max="3841" width="77.140625" customWidth="1"/>
    <col min="3842" max="3842" width="8.5703125" bestFit="1" customWidth="1"/>
    <col min="3843" max="3843" width="9.42578125" bestFit="1" customWidth="1"/>
    <col min="3845" max="3845" width="8.5703125" bestFit="1" customWidth="1"/>
    <col min="3846" max="3846" width="9.42578125" bestFit="1" customWidth="1"/>
    <col min="4097" max="4097" width="77.140625" customWidth="1"/>
    <col min="4098" max="4098" width="8.5703125" bestFit="1" customWidth="1"/>
    <col min="4099" max="4099" width="9.42578125" bestFit="1" customWidth="1"/>
    <col min="4101" max="4101" width="8.5703125" bestFit="1" customWidth="1"/>
    <col min="4102" max="4102" width="9.42578125" bestFit="1" customWidth="1"/>
    <col min="4353" max="4353" width="77.140625" customWidth="1"/>
    <col min="4354" max="4354" width="8.5703125" bestFit="1" customWidth="1"/>
    <col min="4355" max="4355" width="9.42578125" bestFit="1" customWidth="1"/>
    <col min="4357" max="4357" width="8.5703125" bestFit="1" customWidth="1"/>
    <col min="4358" max="4358" width="9.42578125" bestFit="1" customWidth="1"/>
    <col min="4609" max="4609" width="77.140625" customWidth="1"/>
    <col min="4610" max="4610" width="8.5703125" bestFit="1" customWidth="1"/>
    <col min="4611" max="4611" width="9.42578125" bestFit="1" customWidth="1"/>
    <col min="4613" max="4613" width="8.5703125" bestFit="1" customWidth="1"/>
    <col min="4614" max="4614" width="9.42578125" bestFit="1" customWidth="1"/>
    <col min="4865" max="4865" width="77.140625" customWidth="1"/>
    <col min="4866" max="4866" width="8.5703125" bestFit="1" customWidth="1"/>
    <col min="4867" max="4867" width="9.42578125" bestFit="1" customWidth="1"/>
    <col min="4869" max="4869" width="8.5703125" bestFit="1" customWidth="1"/>
    <col min="4870" max="4870" width="9.42578125" bestFit="1" customWidth="1"/>
    <col min="5121" max="5121" width="77.140625" customWidth="1"/>
    <col min="5122" max="5122" width="8.5703125" bestFit="1" customWidth="1"/>
    <col min="5123" max="5123" width="9.42578125" bestFit="1" customWidth="1"/>
    <col min="5125" max="5125" width="8.5703125" bestFit="1" customWidth="1"/>
    <col min="5126" max="5126" width="9.42578125" bestFit="1" customWidth="1"/>
    <col min="5377" max="5377" width="77.140625" customWidth="1"/>
    <col min="5378" max="5378" width="8.5703125" bestFit="1" customWidth="1"/>
    <col min="5379" max="5379" width="9.42578125" bestFit="1" customWidth="1"/>
    <col min="5381" max="5381" width="8.5703125" bestFit="1" customWidth="1"/>
    <col min="5382" max="5382" width="9.42578125" bestFit="1" customWidth="1"/>
    <col min="5633" max="5633" width="77.140625" customWidth="1"/>
    <col min="5634" max="5634" width="8.5703125" bestFit="1" customWidth="1"/>
    <col min="5635" max="5635" width="9.42578125" bestFit="1" customWidth="1"/>
    <col min="5637" max="5637" width="8.5703125" bestFit="1" customWidth="1"/>
    <col min="5638" max="5638" width="9.42578125" bestFit="1" customWidth="1"/>
    <col min="5889" max="5889" width="77.140625" customWidth="1"/>
    <col min="5890" max="5890" width="8.5703125" bestFit="1" customWidth="1"/>
    <col min="5891" max="5891" width="9.42578125" bestFit="1" customWidth="1"/>
    <col min="5893" max="5893" width="8.5703125" bestFit="1" customWidth="1"/>
    <col min="5894" max="5894" width="9.42578125" bestFit="1" customWidth="1"/>
    <col min="6145" max="6145" width="77.140625" customWidth="1"/>
    <col min="6146" max="6146" width="8.5703125" bestFit="1" customWidth="1"/>
    <col min="6147" max="6147" width="9.42578125" bestFit="1" customWidth="1"/>
    <col min="6149" max="6149" width="8.5703125" bestFit="1" customWidth="1"/>
    <col min="6150" max="6150" width="9.42578125" bestFit="1" customWidth="1"/>
    <col min="6401" max="6401" width="77.140625" customWidth="1"/>
    <col min="6402" max="6402" width="8.5703125" bestFit="1" customWidth="1"/>
    <col min="6403" max="6403" width="9.42578125" bestFit="1" customWidth="1"/>
    <col min="6405" max="6405" width="8.5703125" bestFit="1" customWidth="1"/>
    <col min="6406" max="6406" width="9.42578125" bestFit="1" customWidth="1"/>
    <col min="6657" max="6657" width="77.140625" customWidth="1"/>
    <col min="6658" max="6658" width="8.5703125" bestFit="1" customWidth="1"/>
    <col min="6659" max="6659" width="9.42578125" bestFit="1" customWidth="1"/>
    <col min="6661" max="6661" width="8.5703125" bestFit="1" customWidth="1"/>
    <col min="6662" max="6662" width="9.42578125" bestFit="1" customWidth="1"/>
    <col min="6913" max="6913" width="77.140625" customWidth="1"/>
    <col min="6914" max="6914" width="8.5703125" bestFit="1" customWidth="1"/>
    <col min="6915" max="6915" width="9.42578125" bestFit="1" customWidth="1"/>
    <col min="6917" max="6917" width="8.5703125" bestFit="1" customWidth="1"/>
    <col min="6918" max="6918" width="9.42578125" bestFit="1" customWidth="1"/>
    <col min="7169" max="7169" width="77.140625" customWidth="1"/>
    <col min="7170" max="7170" width="8.5703125" bestFit="1" customWidth="1"/>
    <col min="7171" max="7171" width="9.42578125" bestFit="1" customWidth="1"/>
    <col min="7173" max="7173" width="8.5703125" bestFit="1" customWidth="1"/>
    <col min="7174" max="7174" width="9.42578125" bestFit="1" customWidth="1"/>
    <col min="7425" max="7425" width="77.140625" customWidth="1"/>
    <col min="7426" max="7426" width="8.5703125" bestFit="1" customWidth="1"/>
    <col min="7427" max="7427" width="9.42578125" bestFit="1" customWidth="1"/>
    <col min="7429" max="7429" width="8.5703125" bestFit="1" customWidth="1"/>
    <col min="7430" max="7430" width="9.42578125" bestFit="1" customWidth="1"/>
    <col min="7681" max="7681" width="77.140625" customWidth="1"/>
    <col min="7682" max="7682" width="8.5703125" bestFit="1" customWidth="1"/>
    <col min="7683" max="7683" width="9.42578125" bestFit="1" customWidth="1"/>
    <col min="7685" max="7685" width="8.5703125" bestFit="1" customWidth="1"/>
    <col min="7686" max="7686" width="9.42578125" bestFit="1" customWidth="1"/>
    <col min="7937" max="7937" width="77.140625" customWidth="1"/>
    <col min="7938" max="7938" width="8.5703125" bestFit="1" customWidth="1"/>
    <col min="7939" max="7939" width="9.42578125" bestFit="1" customWidth="1"/>
    <col min="7941" max="7941" width="8.5703125" bestFit="1" customWidth="1"/>
    <col min="7942" max="7942" width="9.42578125" bestFit="1" customWidth="1"/>
    <col min="8193" max="8193" width="77.140625" customWidth="1"/>
    <col min="8194" max="8194" width="8.5703125" bestFit="1" customWidth="1"/>
    <col min="8195" max="8195" width="9.42578125" bestFit="1" customWidth="1"/>
    <col min="8197" max="8197" width="8.5703125" bestFit="1" customWidth="1"/>
    <col min="8198" max="8198" width="9.42578125" bestFit="1" customWidth="1"/>
    <col min="8449" max="8449" width="77.140625" customWidth="1"/>
    <col min="8450" max="8450" width="8.5703125" bestFit="1" customWidth="1"/>
    <col min="8451" max="8451" width="9.42578125" bestFit="1" customWidth="1"/>
    <col min="8453" max="8453" width="8.5703125" bestFit="1" customWidth="1"/>
    <col min="8454" max="8454" width="9.42578125" bestFit="1" customWidth="1"/>
    <col min="8705" max="8705" width="77.140625" customWidth="1"/>
    <col min="8706" max="8706" width="8.5703125" bestFit="1" customWidth="1"/>
    <col min="8707" max="8707" width="9.42578125" bestFit="1" customWidth="1"/>
    <col min="8709" max="8709" width="8.5703125" bestFit="1" customWidth="1"/>
    <col min="8710" max="8710" width="9.42578125" bestFit="1" customWidth="1"/>
    <col min="8961" max="8961" width="77.140625" customWidth="1"/>
    <col min="8962" max="8962" width="8.5703125" bestFit="1" customWidth="1"/>
    <col min="8963" max="8963" width="9.42578125" bestFit="1" customWidth="1"/>
    <col min="8965" max="8965" width="8.5703125" bestFit="1" customWidth="1"/>
    <col min="8966" max="8966" width="9.42578125" bestFit="1" customWidth="1"/>
    <col min="9217" max="9217" width="77.140625" customWidth="1"/>
    <col min="9218" max="9218" width="8.5703125" bestFit="1" customWidth="1"/>
    <col min="9219" max="9219" width="9.42578125" bestFit="1" customWidth="1"/>
    <col min="9221" max="9221" width="8.5703125" bestFit="1" customWidth="1"/>
    <col min="9222" max="9222" width="9.42578125" bestFit="1" customWidth="1"/>
    <col min="9473" max="9473" width="77.140625" customWidth="1"/>
    <col min="9474" max="9474" width="8.5703125" bestFit="1" customWidth="1"/>
    <col min="9475" max="9475" width="9.42578125" bestFit="1" customWidth="1"/>
    <col min="9477" max="9477" width="8.5703125" bestFit="1" customWidth="1"/>
    <col min="9478" max="9478" width="9.42578125" bestFit="1" customWidth="1"/>
    <col min="9729" max="9729" width="77.140625" customWidth="1"/>
    <col min="9730" max="9730" width="8.5703125" bestFit="1" customWidth="1"/>
    <col min="9731" max="9731" width="9.42578125" bestFit="1" customWidth="1"/>
    <col min="9733" max="9733" width="8.5703125" bestFit="1" customWidth="1"/>
    <col min="9734" max="9734" width="9.42578125" bestFit="1" customWidth="1"/>
    <col min="9985" max="9985" width="77.140625" customWidth="1"/>
    <col min="9986" max="9986" width="8.5703125" bestFit="1" customWidth="1"/>
    <col min="9987" max="9987" width="9.42578125" bestFit="1" customWidth="1"/>
    <col min="9989" max="9989" width="8.5703125" bestFit="1" customWidth="1"/>
    <col min="9990" max="9990" width="9.42578125" bestFit="1" customWidth="1"/>
    <col min="10241" max="10241" width="77.140625" customWidth="1"/>
    <col min="10242" max="10242" width="8.5703125" bestFit="1" customWidth="1"/>
    <col min="10243" max="10243" width="9.42578125" bestFit="1" customWidth="1"/>
    <col min="10245" max="10245" width="8.5703125" bestFit="1" customWidth="1"/>
    <col min="10246" max="10246" width="9.42578125" bestFit="1" customWidth="1"/>
    <col min="10497" max="10497" width="77.140625" customWidth="1"/>
    <col min="10498" max="10498" width="8.5703125" bestFit="1" customWidth="1"/>
    <col min="10499" max="10499" width="9.42578125" bestFit="1" customWidth="1"/>
    <col min="10501" max="10501" width="8.5703125" bestFit="1" customWidth="1"/>
    <col min="10502" max="10502" width="9.42578125" bestFit="1" customWidth="1"/>
    <col min="10753" max="10753" width="77.140625" customWidth="1"/>
    <col min="10754" max="10754" width="8.5703125" bestFit="1" customWidth="1"/>
    <col min="10755" max="10755" width="9.42578125" bestFit="1" customWidth="1"/>
    <col min="10757" max="10757" width="8.5703125" bestFit="1" customWidth="1"/>
    <col min="10758" max="10758" width="9.42578125" bestFit="1" customWidth="1"/>
    <col min="11009" max="11009" width="77.140625" customWidth="1"/>
    <col min="11010" max="11010" width="8.5703125" bestFit="1" customWidth="1"/>
    <col min="11011" max="11011" width="9.42578125" bestFit="1" customWidth="1"/>
    <col min="11013" max="11013" width="8.5703125" bestFit="1" customWidth="1"/>
    <col min="11014" max="11014" width="9.42578125" bestFit="1" customWidth="1"/>
    <col min="11265" max="11265" width="77.140625" customWidth="1"/>
    <col min="11266" max="11266" width="8.5703125" bestFit="1" customWidth="1"/>
    <col min="11267" max="11267" width="9.42578125" bestFit="1" customWidth="1"/>
    <col min="11269" max="11269" width="8.5703125" bestFit="1" customWidth="1"/>
    <col min="11270" max="11270" width="9.42578125" bestFit="1" customWidth="1"/>
    <col min="11521" max="11521" width="77.140625" customWidth="1"/>
    <col min="11522" max="11522" width="8.5703125" bestFit="1" customWidth="1"/>
    <col min="11523" max="11523" width="9.42578125" bestFit="1" customWidth="1"/>
    <col min="11525" max="11525" width="8.5703125" bestFit="1" customWidth="1"/>
    <col min="11526" max="11526" width="9.42578125" bestFit="1" customWidth="1"/>
    <col min="11777" max="11777" width="77.140625" customWidth="1"/>
    <col min="11778" max="11778" width="8.5703125" bestFit="1" customWidth="1"/>
    <col min="11779" max="11779" width="9.42578125" bestFit="1" customWidth="1"/>
    <col min="11781" max="11781" width="8.5703125" bestFit="1" customWidth="1"/>
    <col min="11782" max="11782" width="9.42578125" bestFit="1" customWidth="1"/>
    <col min="12033" max="12033" width="77.140625" customWidth="1"/>
    <col min="12034" max="12034" width="8.5703125" bestFit="1" customWidth="1"/>
    <col min="12035" max="12035" width="9.42578125" bestFit="1" customWidth="1"/>
    <col min="12037" max="12037" width="8.5703125" bestFit="1" customWidth="1"/>
    <col min="12038" max="12038" width="9.42578125" bestFit="1" customWidth="1"/>
    <col min="12289" max="12289" width="77.140625" customWidth="1"/>
    <col min="12290" max="12290" width="8.5703125" bestFit="1" customWidth="1"/>
    <col min="12291" max="12291" width="9.42578125" bestFit="1" customWidth="1"/>
    <col min="12293" max="12293" width="8.5703125" bestFit="1" customWidth="1"/>
    <col min="12294" max="12294" width="9.42578125" bestFit="1" customWidth="1"/>
    <col min="12545" max="12545" width="77.140625" customWidth="1"/>
    <col min="12546" max="12546" width="8.5703125" bestFit="1" customWidth="1"/>
    <col min="12547" max="12547" width="9.42578125" bestFit="1" customWidth="1"/>
    <col min="12549" max="12549" width="8.5703125" bestFit="1" customWidth="1"/>
    <col min="12550" max="12550" width="9.42578125" bestFit="1" customWidth="1"/>
    <col min="12801" max="12801" width="77.140625" customWidth="1"/>
    <col min="12802" max="12802" width="8.5703125" bestFit="1" customWidth="1"/>
    <col min="12803" max="12803" width="9.42578125" bestFit="1" customWidth="1"/>
    <col min="12805" max="12805" width="8.5703125" bestFit="1" customWidth="1"/>
    <col min="12806" max="12806" width="9.42578125" bestFit="1" customWidth="1"/>
    <col min="13057" max="13057" width="77.140625" customWidth="1"/>
    <col min="13058" max="13058" width="8.5703125" bestFit="1" customWidth="1"/>
    <col min="13059" max="13059" width="9.42578125" bestFit="1" customWidth="1"/>
    <col min="13061" max="13061" width="8.5703125" bestFit="1" customWidth="1"/>
    <col min="13062" max="13062" width="9.42578125" bestFit="1" customWidth="1"/>
    <col min="13313" max="13313" width="77.140625" customWidth="1"/>
    <col min="13314" max="13314" width="8.5703125" bestFit="1" customWidth="1"/>
    <col min="13315" max="13315" width="9.42578125" bestFit="1" customWidth="1"/>
    <col min="13317" max="13317" width="8.5703125" bestFit="1" customWidth="1"/>
    <col min="13318" max="13318" width="9.42578125" bestFit="1" customWidth="1"/>
    <col min="13569" max="13569" width="77.140625" customWidth="1"/>
    <col min="13570" max="13570" width="8.5703125" bestFit="1" customWidth="1"/>
    <col min="13571" max="13571" width="9.42578125" bestFit="1" customWidth="1"/>
    <col min="13573" max="13573" width="8.5703125" bestFit="1" customWidth="1"/>
    <col min="13574" max="13574" width="9.42578125" bestFit="1" customWidth="1"/>
    <col min="13825" max="13825" width="77.140625" customWidth="1"/>
    <col min="13826" max="13826" width="8.5703125" bestFit="1" customWidth="1"/>
    <col min="13827" max="13827" width="9.42578125" bestFit="1" customWidth="1"/>
    <col min="13829" max="13829" width="8.5703125" bestFit="1" customWidth="1"/>
    <col min="13830" max="13830" width="9.42578125" bestFit="1" customWidth="1"/>
    <col min="14081" max="14081" width="77.140625" customWidth="1"/>
    <col min="14082" max="14082" width="8.5703125" bestFit="1" customWidth="1"/>
    <col min="14083" max="14083" width="9.42578125" bestFit="1" customWidth="1"/>
    <col min="14085" max="14085" width="8.5703125" bestFit="1" customWidth="1"/>
    <col min="14086" max="14086" width="9.42578125" bestFit="1" customWidth="1"/>
    <col min="14337" max="14337" width="77.140625" customWidth="1"/>
    <col min="14338" max="14338" width="8.5703125" bestFit="1" customWidth="1"/>
    <col min="14339" max="14339" width="9.42578125" bestFit="1" customWidth="1"/>
    <col min="14341" max="14341" width="8.5703125" bestFit="1" customWidth="1"/>
    <col min="14342" max="14342" width="9.42578125" bestFit="1" customWidth="1"/>
    <col min="14593" max="14593" width="77.140625" customWidth="1"/>
    <col min="14594" max="14594" width="8.5703125" bestFit="1" customWidth="1"/>
    <col min="14595" max="14595" width="9.42578125" bestFit="1" customWidth="1"/>
    <col min="14597" max="14597" width="8.5703125" bestFit="1" customWidth="1"/>
    <col min="14598" max="14598" width="9.42578125" bestFit="1" customWidth="1"/>
    <col min="14849" max="14849" width="77.140625" customWidth="1"/>
    <col min="14850" max="14850" width="8.5703125" bestFit="1" customWidth="1"/>
    <col min="14851" max="14851" width="9.42578125" bestFit="1" customWidth="1"/>
    <col min="14853" max="14853" width="8.5703125" bestFit="1" customWidth="1"/>
    <col min="14854" max="14854" width="9.42578125" bestFit="1" customWidth="1"/>
    <col min="15105" max="15105" width="77.140625" customWidth="1"/>
    <col min="15106" max="15106" width="8.5703125" bestFit="1" customWidth="1"/>
    <col min="15107" max="15107" width="9.42578125" bestFit="1" customWidth="1"/>
    <col min="15109" max="15109" width="8.5703125" bestFit="1" customWidth="1"/>
    <col min="15110" max="15110" width="9.42578125" bestFit="1" customWidth="1"/>
    <col min="15361" max="15361" width="77.140625" customWidth="1"/>
    <col min="15362" max="15362" width="8.5703125" bestFit="1" customWidth="1"/>
    <col min="15363" max="15363" width="9.42578125" bestFit="1" customWidth="1"/>
    <col min="15365" max="15365" width="8.5703125" bestFit="1" customWidth="1"/>
    <col min="15366" max="15366" width="9.42578125" bestFit="1" customWidth="1"/>
    <col min="15617" max="15617" width="77.140625" customWidth="1"/>
    <col min="15618" max="15618" width="8.5703125" bestFit="1" customWidth="1"/>
    <col min="15619" max="15619" width="9.42578125" bestFit="1" customWidth="1"/>
    <col min="15621" max="15621" width="8.5703125" bestFit="1" customWidth="1"/>
    <col min="15622" max="15622" width="9.42578125" bestFit="1" customWidth="1"/>
    <col min="15873" max="15873" width="77.140625" customWidth="1"/>
    <col min="15874" max="15874" width="8.5703125" bestFit="1" customWidth="1"/>
    <col min="15875" max="15875" width="9.42578125" bestFit="1" customWidth="1"/>
    <col min="15877" max="15877" width="8.5703125" bestFit="1" customWidth="1"/>
    <col min="15878" max="15878" width="9.42578125" bestFit="1" customWidth="1"/>
    <col min="16129" max="16129" width="77.140625" customWidth="1"/>
    <col min="16130" max="16130" width="8.5703125" bestFit="1" customWidth="1"/>
    <col min="16131" max="16131" width="9.42578125" bestFit="1" customWidth="1"/>
    <col min="16133" max="16133" width="8.5703125" bestFit="1" customWidth="1"/>
    <col min="16134" max="16134" width="9.42578125" bestFit="1" customWidth="1"/>
  </cols>
  <sheetData>
    <row r="1" spans="1:9" ht="15.75" x14ac:dyDescent="0.25">
      <c r="A1" s="1" t="s">
        <v>22</v>
      </c>
      <c r="B1" s="3">
        <v>13</v>
      </c>
    </row>
    <row r="3" spans="1:9" x14ac:dyDescent="0.25">
      <c r="A3" s="1" t="s">
        <v>23</v>
      </c>
      <c r="B3" s="4" t="s">
        <v>2</v>
      </c>
      <c r="C3" s="4" t="s">
        <v>1</v>
      </c>
      <c r="D3" s="4" t="s">
        <v>24</v>
      </c>
      <c r="E3" s="4"/>
      <c r="G3" s="4" t="s">
        <v>2</v>
      </c>
      <c r="H3" s="4" t="s">
        <v>1</v>
      </c>
      <c r="I3" s="4" t="s">
        <v>24</v>
      </c>
    </row>
    <row r="4" spans="1:9" x14ac:dyDescent="0.25">
      <c r="A4" s="6" t="s">
        <v>25</v>
      </c>
      <c r="B4" s="7">
        <f>COUNTIF('Pregunta 1'!A:A,"Sí")</f>
        <v>5</v>
      </c>
      <c r="C4" s="7">
        <f>COUNTIF('Pregunta 1'!A:A,"No")</f>
        <v>8</v>
      </c>
      <c r="D4" s="18">
        <f t="shared" ref="D4:D11" si="0">B4+C4</f>
        <v>13</v>
      </c>
      <c r="E4" s="8"/>
      <c r="G4" s="14">
        <f>B4/D4</f>
        <v>0.38461538461538464</v>
      </c>
      <c r="H4" s="14">
        <f>C4/D4</f>
        <v>0.61538461538461542</v>
      </c>
      <c r="I4" s="13">
        <f>G4+H4</f>
        <v>1</v>
      </c>
    </row>
    <row r="5" spans="1:9" ht="25.5" x14ac:dyDescent="0.25">
      <c r="A5" s="6" t="s">
        <v>26</v>
      </c>
      <c r="B5" s="7">
        <f>COUNTIF('Pregunta 2'!A:A,"Sí")</f>
        <v>5</v>
      </c>
      <c r="C5" s="7">
        <f>COUNTIF('Pregunta 2'!A:A,"No")</f>
        <v>8</v>
      </c>
      <c r="D5" s="18">
        <f t="shared" si="0"/>
        <v>13</v>
      </c>
      <c r="E5" s="8"/>
      <c r="G5" s="14">
        <f t="shared" ref="G5:G11" si="1">B5/D5</f>
        <v>0.38461538461538464</v>
      </c>
      <c r="H5" s="14">
        <f t="shared" ref="H5:H11" si="2">C5/D5</f>
        <v>0.61538461538461542</v>
      </c>
      <c r="I5" s="13">
        <f t="shared" ref="I5:I11" si="3">G5+H5</f>
        <v>1</v>
      </c>
    </row>
    <row r="6" spans="1:9" ht="25.5" x14ac:dyDescent="0.25">
      <c r="A6" s="6" t="s">
        <v>27</v>
      </c>
      <c r="B6" s="7">
        <f>COUNTIF('Pregunta 3'!A:A,"Sí")</f>
        <v>8</v>
      </c>
      <c r="C6" s="7">
        <f>COUNTIF('Pregunta 3'!A:A,"No")</f>
        <v>5</v>
      </c>
      <c r="D6" s="18">
        <f t="shared" si="0"/>
        <v>13</v>
      </c>
      <c r="E6" s="8"/>
      <c r="G6" s="14">
        <f t="shared" si="1"/>
        <v>0.61538461538461542</v>
      </c>
      <c r="H6" s="14">
        <f t="shared" si="2"/>
        <v>0.38461538461538464</v>
      </c>
      <c r="I6" s="13">
        <f t="shared" si="3"/>
        <v>1</v>
      </c>
    </row>
    <row r="7" spans="1:9" ht="29.45" customHeight="1" x14ac:dyDescent="0.25">
      <c r="A7" s="6" t="s">
        <v>28</v>
      </c>
      <c r="B7" s="7">
        <f>COUNTIF('Pregunta 4'!A:A,"Sí")</f>
        <v>4</v>
      </c>
      <c r="C7" s="7">
        <f>COUNTIF('Pregunta 4'!A:A,"No")</f>
        <v>9</v>
      </c>
      <c r="D7" s="18">
        <f t="shared" si="0"/>
        <v>13</v>
      </c>
      <c r="E7" s="8"/>
      <c r="G7" s="14">
        <f t="shared" si="1"/>
        <v>0.30769230769230771</v>
      </c>
      <c r="H7" s="14">
        <f t="shared" si="2"/>
        <v>0.69230769230769229</v>
      </c>
      <c r="I7" s="13">
        <f t="shared" si="3"/>
        <v>1</v>
      </c>
    </row>
    <row r="8" spans="1:9" ht="38.25" x14ac:dyDescent="0.25">
      <c r="A8" s="6" t="s">
        <v>29</v>
      </c>
      <c r="B8" s="7">
        <f>COUNTIF('Pregunta 5'!A:A,"Sí")</f>
        <v>7</v>
      </c>
      <c r="C8" s="7">
        <f>COUNTIF('Pregunta 5'!A:A,"No")</f>
        <v>6</v>
      </c>
      <c r="D8" s="18">
        <f t="shared" si="0"/>
        <v>13</v>
      </c>
      <c r="E8" s="8"/>
      <c r="G8" s="14">
        <f t="shared" si="1"/>
        <v>0.53846153846153844</v>
      </c>
      <c r="H8" s="14">
        <f t="shared" si="2"/>
        <v>0.46153846153846156</v>
      </c>
      <c r="I8" s="13">
        <f t="shared" si="3"/>
        <v>1</v>
      </c>
    </row>
    <row r="9" spans="1:9" ht="25.5" x14ac:dyDescent="0.25">
      <c r="A9" s="6" t="s">
        <v>30</v>
      </c>
      <c r="B9" s="7">
        <f>COUNTIF('Pregunta 7'!A:A,"Sí")</f>
        <v>3</v>
      </c>
      <c r="C9" s="7">
        <f>COUNTIF('Pregunta 7'!A:A,"No")</f>
        <v>5</v>
      </c>
      <c r="D9" s="18">
        <f t="shared" si="0"/>
        <v>8</v>
      </c>
      <c r="E9" s="8"/>
      <c r="G9" s="14">
        <f t="shared" si="1"/>
        <v>0.375</v>
      </c>
      <c r="H9" s="14">
        <f t="shared" si="2"/>
        <v>0.625</v>
      </c>
      <c r="I9" s="13">
        <f t="shared" si="3"/>
        <v>1</v>
      </c>
    </row>
    <row r="10" spans="1:9" ht="25.5" x14ac:dyDescent="0.25">
      <c r="A10" s="6" t="s">
        <v>31</v>
      </c>
      <c r="B10" s="7">
        <f>COUNTIF('Pregunta 10'!A:A,"Sí")</f>
        <v>8</v>
      </c>
      <c r="C10" s="7">
        <f>COUNTIF('Pregunta 10'!A:A,"No")</f>
        <v>5</v>
      </c>
      <c r="D10" s="18">
        <f t="shared" si="0"/>
        <v>13</v>
      </c>
      <c r="E10" s="8"/>
      <c r="G10" s="14">
        <f t="shared" si="1"/>
        <v>0.61538461538461542</v>
      </c>
      <c r="H10" s="14">
        <f t="shared" si="2"/>
        <v>0.38461538461538464</v>
      </c>
      <c r="I10" s="13">
        <f t="shared" si="3"/>
        <v>1</v>
      </c>
    </row>
    <row r="11" spans="1:9" ht="38.25" x14ac:dyDescent="0.25">
      <c r="A11" s="6" t="s">
        <v>32</v>
      </c>
      <c r="B11" s="7">
        <f>COUNTIF('Pregunta 11'!A:A,"Sí")</f>
        <v>8</v>
      </c>
      <c r="C11" s="7">
        <f>COUNTIF('Pregunta 11'!A:A,"No")</f>
        <v>5</v>
      </c>
      <c r="D11" s="18">
        <f t="shared" si="0"/>
        <v>13</v>
      </c>
      <c r="E11" s="8"/>
      <c r="G11" s="14">
        <f t="shared" si="1"/>
        <v>0.61538461538461542</v>
      </c>
      <c r="H11" s="14">
        <f t="shared" si="2"/>
        <v>0.38461538461538464</v>
      </c>
      <c r="I11" s="13">
        <f t="shared" si="3"/>
        <v>1</v>
      </c>
    </row>
    <row r="12" spans="1:9" x14ac:dyDescent="0.25">
      <c r="E12" s="9"/>
      <c r="F12" s="9"/>
    </row>
    <row r="13" spans="1:9" x14ac:dyDescent="0.25">
      <c r="E13" s="9"/>
      <c r="F13" s="9"/>
    </row>
    <row r="14" spans="1:9" x14ac:dyDescent="0.25">
      <c r="A14" s="6" t="s">
        <v>23</v>
      </c>
      <c r="B14" s="4" t="s">
        <v>33</v>
      </c>
      <c r="C14" s="4" t="s">
        <v>34</v>
      </c>
      <c r="D14" s="17" t="s">
        <v>24</v>
      </c>
      <c r="G14" s="4" t="s">
        <v>33</v>
      </c>
      <c r="H14" s="4" t="s">
        <v>34</v>
      </c>
      <c r="I14" s="16" t="s">
        <v>24</v>
      </c>
    </row>
    <row r="15" spans="1:9" ht="25.5" x14ac:dyDescent="0.25">
      <c r="A15" s="6" t="s">
        <v>35</v>
      </c>
      <c r="B15" s="7">
        <f>COUNTIF('Pregunta 6'!A:A,"a) 1 cadena")</f>
        <v>3</v>
      </c>
      <c r="C15" s="7">
        <f>COUNTIF('Pregunta 6'!A:A,"b) 2 cadenas")</f>
        <v>5</v>
      </c>
      <c r="D15" s="18">
        <f>SUM(A15:C15)</f>
        <v>8</v>
      </c>
      <c r="G15" s="8">
        <f>B15/D15</f>
        <v>0.375</v>
      </c>
      <c r="H15" s="8">
        <f>C15/D15</f>
        <v>0.625</v>
      </c>
      <c r="I15" s="15">
        <f>G15+H15</f>
        <v>1</v>
      </c>
    </row>
    <row r="18" spans="1:3" ht="25.5" x14ac:dyDescent="0.25">
      <c r="A18" s="6" t="s">
        <v>36</v>
      </c>
    </row>
    <row r="19" spans="1:3" x14ac:dyDescent="0.25">
      <c r="A19" s="10" t="s">
        <v>37</v>
      </c>
      <c r="B19" s="7">
        <f>COUNTIF('Pregunta 8'!A:A,"a) Una cadena con cobertura nacional")</f>
        <v>1</v>
      </c>
      <c r="C19" s="11">
        <f>B19/B23</f>
        <v>9.0909090909090912E-2</v>
      </c>
    </row>
    <row r="20" spans="1:3" x14ac:dyDescent="0.25">
      <c r="A20" s="6" t="s">
        <v>38</v>
      </c>
      <c r="B20" s="7">
        <f>COUNTIF('Pregunta 8'!A:A,"b) Una cadena con cobertura nacional y varias de cobertura regional")</f>
        <v>5</v>
      </c>
      <c r="C20" s="11">
        <f>B20/B23</f>
        <v>0.45454545454545453</v>
      </c>
    </row>
    <row r="21" spans="1:3" x14ac:dyDescent="0.25">
      <c r="A21" s="1" t="s">
        <v>39</v>
      </c>
      <c r="B21" s="7">
        <f>COUNTIF('Pregunta 8'!A:A,"c) Sólo con cobertura regional")</f>
        <v>2</v>
      </c>
      <c r="C21" s="11">
        <f>B21/B23</f>
        <v>0.18181818181818182</v>
      </c>
    </row>
    <row r="22" spans="1:3" x14ac:dyDescent="0.25">
      <c r="A22" s="6" t="s">
        <v>40</v>
      </c>
      <c r="B22" s="7">
        <f>COUNTIF('Pregunta 8'!A:A,"d) Dos cadenas nacionales")</f>
        <v>3</v>
      </c>
      <c r="C22" s="11">
        <f>B22/B23</f>
        <v>0.27272727272727271</v>
      </c>
    </row>
    <row r="23" spans="1:3" x14ac:dyDescent="0.25">
      <c r="A23" s="12" t="s">
        <v>24</v>
      </c>
      <c r="B23" s="5">
        <f>SUM(B19:B22)</f>
        <v>11</v>
      </c>
    </row>
  </sheetData>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workbookViewId="0">
      <pane ySplit="2" topLeftCell="A3" activePane="bottomLeft" state="frozen"/>
      <selection pane="bottomLeft" activeCell="A3" sqref="A3"/>
    </sheetView>
  </sheetViews>
  <sheetFormatPr baseColWidth="10" defaultColWidth="11.5703125" defaultRowHeight="15" x14ac:dyDescent="0.25"/>
  <cols>
    <col min="1" max="1" width="117.5703125" style="1" customWidth="1"/>
    <col min="2" max="16384" width="11.5703125" style="1"/>
  </cols>
  <sheetData>
    <row r="1" spans="1:2" x14ac:dyDescent="0.25">
      <c r="A1" s="20" t="s">
        <v>17</v>
      </c>
      <c r="B1" s="1" t="s">
        <v>3</v>
      </c>
    </row>
    <row r="2" spans="1:2" ht="30" x14ac:dyDescent="0.25">
      <c r="A2" s="20" t="s">
        <v>164</v>
      </c>
      <c r="B2" s="1" t="s">
        <v>160</v>
      </c>
    </row>
    <row r="3" spans="1:2" x14ac:dyDescent="0.25">
      <c r="A3" s="1" t="s">
        <v>21</v>
      </c>
      <c r="B3" s="1">
        <v>99</v>
      </c>
    </row>
    <row r="4" spans="1:2" x14ac:dyDescent="0.25">
      <c r="A4" s="1" t="s">
        <v>21</v>
      </c>
      <c r="B4" s="1">
        <v>132</v>
      </c>
    </row>
    <row r="5" spans="1:2" x14ac:dyDescent="0.25">
      <c r="A5" s="1" t="s">
        <v>21</v>
      </c>
      <c r="B5" s="1">
        <v>314</v>
      </c>
    </row>
    <row r="6" spans="1:2" x14ac:dyDescent="0.25">
      <c r="A6" s="1" t="s">
        <v>20</v>
      </c>
      <c r="B6" s="1">
        <v>318</v>
      </c>
    </row>
    <row r="7" spans="1:2" x14ac:dyDescent="0.25">
      <c r="A7" s="1" t="s">
        <v>18</v>
      </c>
      <c r="B7" s="1">
        <v>523</v>
      </c>
    </row>
    <row r="8" spans="1:2" x14ac:dyDescent="0.25">
      <c r="A8" s="1" t="s">
        <v>19</v>
      </c>
      <c r="B8" s="1">
        <v>942</v>
      </c>
    </row>
    <row r="9" spans="1:2" x14ac:dyDescent="0.25">
      <c r="A9" s="1" t="s">
        <v>19</v>
      </c>
      <c r="B9" s="1">
        <v>958</v>
      </c>
    </row>
    <row r="10" spans="1:2" x14ac:dyDescent="0.25">
      <c r="A10" s="1" t="s">
        <v>19</v>
      </c>
      <c r="B10" s="1">
        <v>959</v>
      </c>
    </row>
    <row r="11" spans="1:2" x14ac:dyDescent="0.25">
      <c r="A11" s="1" t="s">
        <v>19</v>
      </c>
      <c r="B11" s="1">
        <v>960</v>
      </c>
    </row>
    <row r="12" spans="1:2" x14ac:dyDescent="0.25">
      <c r="A12" s="1" t="s">
        <v>19</v>
      </c>
      <c r="B12" s="1">
        <v>1043</v>
      </c>
    </row>
    <row r="13" spans="1:2" x14ac:dyDescent="0.25">
      <c r="A13" s="1" t="s">
        <v>20</v>
      </c>
      <c r="B13" s="1">
        <v>1063</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workbookViewId="0">
      <pane ySplit="2" topLeftCell="A3" activePane="bottomLeft" state="frozen"/>
      <selection pane="bottomLeft" activeCell="A3" sqref="A3"/>
    </sheetView>
  </sheetViews>
  <sheetFormatPr baseColWidth="10" defaultColWidth="11.5703125" defaultRowHeight="15" x14ac:dyDescent="0.25"/>
  <cols>
    <col min="1" max="1" width="162.28515625" style="1" customWidth="1"/>
    <col min="2" max="16384" width="11.5703125" style="1"/>
  </cols>
  <sheetData>
    <row r="1" spans="1:2" ht="30" x14ac:dyDescent="0.25">
      <c r="A1" s="20" t="s">
        <v>14</v>
      </c>
      <c r="B1" s="1" t="s">
        <v>3</v>
      </c>
    </row>
    <row r="2" spans="1:2" x14ac:dyDescent="0.25">
      <c r="A2" s="1" t="s">
        <v>159</v>
      </c>
      <c r="B2" s="1" t="s">
        <v>160</v>
      </c>
    </row>
    <row r="3" spans="1:2" x14ac:dyDescent="0.25">
      <c r="A3" s="1" t="s">
        <v>105</v>
      </c>
      <c r="B3" s="1">
        <v>318</v>
      </c>
    </row>
    <row r="4" spans="1:2" x14ac:dyDescent="0.25">
      <c r="A4" s="1" t="s">
        <v>106</v>
      </c>
      <c r="B4" s="1">
        <v>889</v>
      </c>
    </row>
    <row r="5" spans="1:2" x14ac:dyDescent="0.25">
      <c r="A5" s="1" t="s">
        <v>107</v>
      </c>
      <c r="B5" s="1">
        <v>942</v>
      </c>
    </row>
    <row r="6" spans="1:2" x14ac:dyDescent="0.25">
      <c r="A6" s="1" t="s">
        <v>108</v>
      </c>
      <c r="B6" s="1">
        <v>958</v>
      </c>
    </row>
    <row r="7" spans="1:2" x14ac:dyDescent="0.25">
      <c r="A7" s="1" t="s">
        <v>109</v>
      </c>
      <c r="B7" s="1">
        <v>959</v>
      </c>
    </row>
    <row r="8" spans="1:2" x14ac:dyDescent="0.25">
      <c r="A8" s="1" t="s">
        <v>110</v>
      </c>
      <c r="B8" s="1">
        <v>960</v>
      </c>
    </row>
    <row r="9" spans="1:2" x14ac:dyDescent="0.25">
      <c r="A9" s="1" t="s">
        <v>111</v>
      </c>
      <c r="B9" s="1">
        <v>1043</v>
      </c>
    </row>
    <row r="10" spans="1:2" x14ac:dyDescent="0.25">
      <c r="A10" s="1" t="s">
        <v>112</v>
      </c>
      <c r="B10" s="1">
        <v>1063</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workbookViewId="0">
      <pane ySplit="2" topLeftCell="A3" activePane="bottomLeft" state="frozen"/>
      <selection pane="bottomLeft" activeCell="B2" sqref="B2"/>
    </sheetView>
  </sheetViews>
  <sheetFormatPr baseColWidth="10" defaultColWidth="11.5703125" defaultRowHeight="15" x14ac:dyDescent="0.25"/>
  <cols>
    <col min="1" max="1" width="4.85546875" style="1" customWidth="1"/>
    <col min="2" max="2" width="181.140625" style="1" customWidth="1"/>
    <col min="3" max="16384" width="11.5703125" style="1"/>
  </cols>
  <sheetData>
    <row r="1" spans="1:3" x14ac:dyDescent="0.25">
      <c r="A1" s="22" t="s">
        <v>7</v>
      </c>
      <c r="B1" s="22"/>
      <c r="C1" s="1" t="s">
        <v>3</v>
      </c>
    </row>
    <row r="2" spans="1:3" ht="15.6" customHeight="1" x14ac:dyDescent="0.25">
      <c r="A2" s="1" t="s">
        <v>159</v>
      </c>
      <c r="B2" s="19" t="s">
        <v>156</v>
      </c>
      <c r="C2" s="1" t="s">
        <v>161</v>
      </c>
    </row>
    <row r="3" spans="1:3" ht="45" x14ac:dyDescent="0.25">
      <c r="A3" s="1" t="s">
        <v>2</v>
      </c>
      <c r="B3" s="1" t="s">
        <v>113</v>
      </c>
      <c r="C3" s="1">
        <v>99</v>
      </c>
    </row>
    <row r="4" spans="1:3" x14ac:dyDescent="0.25">
      <c r="A4" s="1" t="s">
        <v>2</v>
      </c>
      <c r="B4" s="1" t="s">
        <v>114</v>
      </c>
      <c r="C4" s="1">
        <v>132</v>
      </c>
    </row>
    <row r="5" spans="1:3" x14ac:dyDescent="0.25">
      <c r="A5" s="1" t="s">
        <v>2</v>
      </c>
      <c r="C5" s="1">
        <v>314</v>
      </c>
    </row>
    <row r="6" spans="1:3" x14ac:dyDescent="0.25">
      <c r="A6" s="1" t="s">
        <v>2</v>
      </c>
      <c r="B6" s="1" t="s">
        <v>115</v>
      </c>
      <c r="C6" s="1">
        <v>318</v>
      </c>
    </row>
    <row r="7" spans="1:3" ht="30" x14ac:dyDescent="0.25">
      <c r="A7" s="1" t="s">
        <v>2</v>
      </c>
      <c r="B7" s="1" t="s">
        <v>116</v>
      </c>
      <c r="C7" s="1">
        <v>523</v>
      </c>
    </row>
    <row r="8" spans="1:3" ht="60" x14ac:dyDescent="0.25">
      <c r="A8" s="1" t="s">
        <v>1</v>
      </c>
      <c r="B8" s="1" t="s">
        <v>46</v>
      </c>
      <c r="C8" s="1">
        <v>649</v>
      </c>
    </row>
    <row r="9" spans="1:3" ht="60" x14ac:dyDescent="0.25">
      <c r="A9" s="1" t="s">
        <v>1</v>
      </c>
      <c r="B9" s="1" t="s">
        <v>117</v>
      </c>
      <c r="C9" s="1">
        <v>889</v>
      </c>
    </row>
    <row r="10" spans="1:3" x14ac:dyDescent="0.25">
      <c r="A10" s="1" t="s">
        <v>1</v>
      </c>
      <c r="B10" s="1" t="s">
        <v>118</v>
      </c>
      <c r="C10" s="1">
        <v>942</v>
      </c>
    </row>
    <row r="11" spans="1:3" x14ac:dyDescent="0.25">
      <c r="A11" s="1" t="s">
        <v>2</v>
      </c>
      <c r="B11" s="1" t="s">
        <v>119</v>
      </c>
      <c r="C11" s="1">
        <v>958</v>
      </c>
    </row>
    <row r="12" spans="1:3" x14ac:dyDescent="0.25">
      <c r="A12" s="1" t="s">
        <v>1</v>
      </c>
      <c r="B12" s="1" t="s">
        <v>120</v>
      </c>
      <c r="C12" s="1">
        <v>959</v>
      </c>
    </row>
    <row r="13" spans="1:3" x14ac:dyDescent="0.25">
      <c r="A13" s="1" t="s">
        <v>2</v>
      </c>
      <c r="B13" s="1" t="s">
        <v>121</v>
      </c>
      <c r="C13" s="1">
        <v>960</v>
      </c>
    </row>
    <row r="14" spans="1:3" x14ac:dyDescent="0.25">
      <c r="A14" s="1" t="s">
        <v>2</v>
      </c>
      <c r="B14" s="1" t="s">
        <v>122</v>
      </c>
      <c r="C14" s="1">
        <v>1043</v>
      </c>
    </row>
    <row r="15" spans="1:3" x14ac:dyDescent="0.25">
      <c r="A15" s="1" t="s">
        <v>1</v>
      </c>
      <c r="C15" s="1">
        <v>1063</v>
      </c>
    </row>
  </sheetData>
  <mergeCells count="1">
    <mergeCell ref="A1:B1"/>
  </mergeCells>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zoomScale="102" zoomScaleNormal="102" workbookViewId="0">
      <pane ySplit="2" topLeftCell="A3" activePane="bottomLeft" state="frozen"/>
      <selection pane="bottomLeft" activeCell="B6" sqref="B6"/>
    </sheetView>
  </sheetViews>
  <sheetFormatPr baseColWidth="10" defaultColWidth="11.5703125" defaultRowHeight="15" x14ac:dyDescent="0.25"/>
  <cols>
    <col min="1" max="1" width="4.5703125" style="1" customWidth="1"/>
    <col min="2" max="2" width="181.5703125" style="1" customWidth="1"/>
    <col min="3" max="16384" width="11.5703125" style="1"/>
  </cols>
  <sheetData>
    <row r="1" spans="1:3" x14ac:dyDescent="0.25">
      <c r="A1" s="22" t="s">
        <v>4</v>
      </c>
      <c r="B1" s="22"/>
      <c r="C1" s="1" t="s">
        <v>3</v>
      </c>
    </row>
    <row r="2" spans="1:3" ht="15" customHeight="1" x14ac:dyDescent="0.25">
      <c r="A2" s="1" t="s">
        <v>159</v>
      </c>
      <c r="B2" s="19" t="s">
        <v>156</v>
      </c>
      <c r="C2" s="1" t="s">
        <v>161</v>
      </c>
    </row>
    <row r="3" spans="1:3" x14ac:dyDescent="0.25">
      <c r="A3" s="1" t="s">
        <v>2</v>
      </c>
      <c r="B3" s="1" t="s">
        <v>123</v>
      </c>
      <c r="C3" s="1">
        <v>99</v>
      </c>
    </row>
    <row r="4" spans="1:3" x14ac:dyDescent="0.25">
      <c r="A4" s="1" t="s">
        <v>1</v>
      </c>
      <c r="B4" s="1" t="s">
        <v>124</v>
      </c>
      <c r="C4" s="1">
        <v>132</v>
      </c>
    </row>
    <row r="5" spans="1:3" x14ac:dyDescent="0.25">
      <c r="A5" s="1" t="s">
        <v>2</v>
      </c>
      <c r="C5" s="1">
        <v>314</v>
      </c>
    </row>
    <row r="6" spans="1:3" ht="30" x14ac:dyDescent="0.25">
      <c r="A6" s="1" t="s">
        <v>1</v>
      </c>
      <c r="B6" s="1" t="s">
        <v>125</v>
      </c>
      <c r="C6" s="1">
        <v>318</v>
      </c>
    </row>
    <row r="7" spans="1:3" x14ac:dyDescent="0.25">
      <c r="A7" s="1" t="s">
        <v>2</v>
      </c>
      <c r="B7" s="1" t="s">
        <v>126</v>
      </c>
      <c r="C7" s="1">
        <v>523</v>
      </c>
    </row>
    <row r="8" spans="1:3" ht="60" x14ac:dyDescent="0.25">
      <c r="A8" s="1" t="s">
        <v>1</v>
      </c>
      <c r="B8" s="1" t="s">
        <v>46</v>
      </c>
      <c r="C8" s="1">
        <v>649</v>
      </c>
    </row>
    <row r="9" spans="1:3" ht="75" x14ac:dyDescent="0.25">
      <c r="A9" s="1" t="s">
        <v>1</v>
      </c>
      <c r="B9" s="1" t="s">
        <v>127</v>
      </c>
      <c r="C9" s="1">
        <v>889</v>
      </c>
    </row>
    <row r="10" spans="1:3" x14ac:dyDescent="0.25">
      <c r="A10" s="1" t="s">
        <v>1</v>
      </c>
      <c r="B10" s="1" t="s">
        <v>128</v>
      </c>
      <c r="C10" s="1">
        <v>942</v>
      </c>
    </row>
    <row r="11" spans="1:3" x14ac:dyDescent="0.25">
      <c r="A11" s="1" t="s">
        <v>2</v>
      </c>
      <c r="B11" s="1" t="s">
        <v>129</v>
      </c>
      <c r="C11" s="1">
        <v>958</v>
      </c>
    </row>
    <row r="12" spans="1:3" x14ac:dyDescent="0.25">
      <c r="A12" s="1" t="s">
        <v>2</v>
      </c>
      <c r="B12" s="1" t="s">
        <v>130</v>
      </c>
      <c r="C12" s="1">
        <v>959</v>
      </c>
    </row>
    <row r="13" spans="1:3" x14ac:dyDescent="0.25">
      <c r="A13" s="1" t="s">
        <v>2</v>
      </c>
      <c r="B13" s="1" t="s">
        <v>131</v>
      </c>
      <c r="C13" s="1">
        <v>960</v>
      </c>
    </row>
    <row r="14" spans="1:3" x14ac:dyDescent="0.25">
      <c r="A14" s="1" t="s">
        <v>2</v>
      </c>
      <c r="B14" s="1" t="s">
        <v>132</v>
      </c>
      <c r="C14" s="1">
        <v>1043</v>
      </c>
    </row>
    <row r="15" spans="1:3" x14ac:dyDescent="0.25">
      <c r="A15" s="1" t="s">
        <v>2</v>
      </c>
      <c r="C15" s="1">
        <v>1063</v>
      </c>
    </row>
  </sheetData>
  <mergeCells count="1">
    <mergeCell ref="A1:B1"/>
  </mergeCells>
  <pageMargins left="0.7" right="0.7" top="0.75" bottom="0.75" header="0.3" footer="0.3"/>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workbookViewId="0">
      <pane ySplit="2" topLeftCell="A3" activePane="bottomLeft" state="frozen"/>
      <selection pane="bottomLeft" activeCell="A3" sqref="A3"/>
    </sheetView>
  </sheetViews>
  <sheetFormatPr baseColWidth="10" defaultColWidth="11.5703125" defaultRowHeight="15" x14ac:dyDescent="0.25"/>
  <cols>
    <col min="1" max="1" width="190.28515625" style="1" customWidth="1"/>
    <col min="2" max="16384" width="11.5703125" style="1"/>
  </cols>
  <sheetData>
    <row r="1" spans="1:2" ht="30" x14ac:dyDescent="0.25">
      <c r="A1" s="20" t="s">
        <v>8</v>
      </c>
      <c r="B1" s="1" t="s">
        <v>3</v>
      </c>
    </row>
    <row r="2" spans="1:2" x14ac:dyDescent="0.25">
      <c r="A2" s="1" t="s">
        <v>159</v>
      </c>
      <c r="B2" s="1" t="s">
        <v>160</v>
      </c>
    </row>
    <row r="3" spans="1:2" x14ac:dyDescent="0.25">
      <c r="A3" s="1" t="s">
        <v>133</v>
      </c>
      <c r="B3" s="1">
        <v>99</v>
      </c>
    </row>
    <row r="4" spans="1:2" x14ac:dyDescent="0.25">
      <c r="A4" s="1" t="s">
        <v>134</v>
      </c>
      <c r="B4" s="1">
        <v>132</v>
      </c>
    </row>
    <row r="5" spans="1:2" x14ac:dyDescent="0.25">
      <c r="A5" s="1" t="s">
        <v>135</v>
      </c>
      <c r="B5" s="1">
        <v>314</v>
      </c>
    </row>
    <row r="6" spans="1:2" x14ac:dyDescent="0.25">
      <c r="A6" s="1" t="s">
        <v>136</v>
      </c>
      <c r="B6" s="1">
        <v>318</v>
      </c>
    </row>
    <row r="7" spans="1:2" ht="60" x14ac:dyDescent="0.25">
      <c r="A7" s="1" t="s">
        <v>137</v>
      </c>
      <c r="B7" s="1">
        <v>523</v>
      </c>
    </row>
    <row r="8" spans="1:2" ht="60" x14ac:dyDescent="0.25">
      <c r="A8" s="1" t="s">
        <v>46</v>
      </c>
      <c r="B8" s="1">
        <v>649</v>
      </c>
    </row>
    <row r="9" spans="1:2" ht="105" x14ac:dyDescent="0.25">
      <c r="A9" s="1" t="s">
        <v>138</v>
      </c>
      <c r="B9" s="1">
        <v>889</v>
      </c>
    </row>
    <row r="10" spans="1:2" x14ac:dyDescent="0.25">
      <c r="A10" s="1" t="s">
        <v>139</v>
      </c>
      <c r="B10" s="1">
        <v>942</v>
      </c>
    </row>
    <row r="11" spans="1:2" x14ac:dyDescent="0.25">
      <c r="A11" s="1" t="s">
        <v>140</v>
      </c>
      <c r="B11" s="1">
        <v>958</v>
      </c>
    </row>
    <row r="12" spans="1:2" x14ac:dyDescent="0.25">
      <c r="A12" s="1" t="s">
        <v>141</v>
      </c>
      <c r="B12" s="1">
        <v>959</v>
      </c>
    </row>
    <row r="13" spans="1:2" x14ac:dyDescent="0.25">
      <c r="A13" s="1" t="s">
        <v>142</v>
      </c>
      <c r="B13" s="1">
        <v>960</v>
      </c>
    </row>
    <row r="14" spans="1:2" x14ac:dyDescent="0.25">
      <c r="A14" s="1" t="s">
        <v>143</v>
      </c>
      <c r="B14" s="1">
        <v>1043</v>
      </c>
    </row>
    <row r="15" spans="1:2" x14ac:dyDescent="0.25">
      <c r="A15" s="1" t="s">
        <v>144</v>
      </c>
      <c r="B15" s="1">
        <v>1063</v>
      </c>
    </row>
  </sheetData>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workbookViewId="0">
      <pane ySplit="2" topLeftCell="A3" activePane="bottomLeft" state="frozen"/>
      <selection pane="bottomLeft" activeCell="A3" sqref="A3"/>
    </sheetView>
  </sheetViews>
  <sheetFormatPr baseColWidth="10" defaultColWidth="11.5703125" defaultRowHeight="15" x14ac:dyDescent="0.25"/>
  <cols>
    <col min="1" max="1" width="188.5703125" style="1" customWidth="1"/>
    <col min="2" max="16384" width="11.5703125" style="1"/>
  </cols>
  <sheetData>
    <row r="1" spans="1:2" x14ac:dyDescent="0.25">
      <c r="A1" s="20" t="s">
        <v>9</v>
      </c>
      <c r="B1" s="1" t="s">
        <v>3</v>
      </c>
    </row>
    <row r="2" spans="1:2" x14ac:dyDescent="0.25">
      <c r="A2" s="1" t="s">
        <v>159</v>
      </c>
      <c r="B2" s="1" t="s">
        <v>160</v>
      </c>
    </row>
    <row r="3" spans="1:2" ht="45" x14ac:dyDescent="0.25">
      <c r="A3" s="1" t="s">
        <v>145</v>
      </c>
      <c r="B3" s="1">
        <v>99</v>
      </c>
    </row>
    <row r="4" spans="1:2" x14ac:dyDescent="0.25">
      <c r="A4" s="1" t="s">
        <v>146</v>
      </c>
      <c r="B4" s="1">
        <v>318</v>
      </c>
    </row>
    <row r="5" spans="1:2" ht="30" x14ac:dyDescent="0.25">
      <c r="A5" s="1" t="s">
        <v>147</v>
      </c>
      <c r="B5" s="1">
        <v>523</v>
      </c>
    </row>
    <row r="6" spans="1:2" x14ac:dyDescent="0.25">
      <c r="A6" s="1" t="s">
        <v>148</v>
      </c>
      <c r="B6" s="1">
        <v>649</v>
      </c>
    </row>
    <row r="7" spans="1:2" ht="135" x14ac:dyDescent="0.25">
      <c r="A7" s="1" t="s">
        <v>149</v>
      </c>
      <c r="B7" s="1">
        <v>889</v>
      </c>
    </row>
    <row r="8" spans="1:2" x14ac:dyDescent="0.25">
      <c r="A8" s="1" t="s">
        <v>150</v>
      </c>
      <c r="B8" s="1">
        <v>942</v>
      </c>
    </row>
    <row r="9" spans="1:2" x14ac:dyDescent="0.25">
      <c r="A9" s="1" t="s">
        <v>151</v>
      </c>
      <c r="B9" s="1">
        <v>958</v>
      </c>
    </row>
    <row r="10" spans="1:2" ht="30" x14ac:dyDescent="0.25">
      <c r="A10" s="1" t="s">
        <v>152</v>
      </c>
      <c r="B10" s="1">
        <v>959</v>
      </c>
    </row>
    <row r="11" spans="1:2" x14ac:dyDescent="0.25">
      <c r="A11" s="1" t="s">
        <v>153</v>
      </c>
      <c r="B11" s="1">
        <v>960</v>
      </c>
    </row>
    <row r="12" spans="1:2" x14ac:dyDescent="0.25">
      <c r="A12" s="1" t="s">
        <v>154</v>
      </c>
      <c r="B12" s="1">
        <v>1063</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H23" sqref="H23"/>
    </sheetView>
  </sheetViews>
  <sheetFormatPr baseColWidth="10" defaultRowHeight="15" x14ac:dyDescent="0.2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zoomScale="95" zoomScaleNormal="95" workbookViewId="0">
      <pane ySplit="2" topLeftCell="A3" activePane="bottomLeft" state="frozen"/>
      <selection pane="bottomLeft" activeCell="B5" sqref="B5"/>
    </sheetView>
  </sheetViews>
  <sheetFormatPr baseColWidth="10" defaultColWidth="11.5703125" defaultRowHeight="15" x14ac:dyDescent="0.25"/>
  <cols>
    <col min="1" max="1" width="4.7109375" style="1" customWidth="1"/>
    <col min="2" max="2" width="196.28515625" style="1" customWidth="1"/>
    <col min="3" max="3" width="11.28515625" style="1" customWidth="1"/>
    <col min="4" max="16384" width="11.5703125" style="1"/>
  </cols>
  <sheetData>
    <row r="1" spans="1:3" x14ac:dyDescent="0.25">
      <c r="A1" s="21" t="s">
        <v>0</v>
      </c>
      <c r="B1" s="21"/>
      <c r="C1" s="1" t="s">
        <v>3</v>
      </c>
    </row>
    <row r="2" spans="1:3" ht="16.149999999999999" customHeight="1" x14ac:dyDescent="0.25">
      <c r="A2" s="1" t="s">
        <v>159</v>
      </c>
      <c r="B2" s="19" t="s">
        <v>155</v>
      </c>
      <c r="C2" s="19" t="s">
        <v>160</v>
      </c>
    </row>
    <row r="3" spans="1:3" ht="45" x14ac:dyDescent="0.25">
      <c r="A3" s="1" t="s">
        <v>1</v>
      </c>
      <c r="B3" s="1" t="s">
        <v>41</v>
      </c>
      <c r="C3" s="1">
        <v>99</v>
      </c>
    </row>
    <row r="4" spans="1:3" ht="30" x14ac:dyDescent="0.25">
      <c r="A4" s="1" t="s">
        <v>1</v>
      </c>
      <c r="B4" s="1" t="s">
        <v>42</v>
      </c>
      <c r="C4" s="1">
        <v>132</v>
      </c>
    </row>
    <row r="5" spans="1:3" ht="30" x14ac:dyDescent="0.25">
      <c r="A5" s="1" t="s">
        <v>1</v>
      </c>
      <c r="B5" s="1" t="s">
        <v>43</v>
      </c>
      <c r="C5" s="1">
        <v>314</v>
      </c>
    </row>
    <row r="6" spans="1:3" x14ac:dyDescent="0.25">
      <c r="A6" s="1" t="s">
        <v>2</v>
      </c>
      <c r="B6" s="1" t="s">
        <v>44</v>
      </c>
      <c r="C6" s="1">
        <v>318</v>
      </c>
    </row>
    <row r="7" spans="1:3" ht="45" x14ac:dyDescent="0.25">
      <c r="A7" s="1" t="s">
        <v>1</v>
      </c>
      <c r="B7" s="1" t="s">
        <v>45</v>
      </c>
      <c r="C7" s="1">
        <v>523</v>
      </c>
    </row>
    <row r="8" spans="1:3" ht="60" x14ac:dyDescent="0.25">
      <c r="A8" s="1" t="s">
        <v>2</v>
      </c>
      <c r="B8" s="1" t="s">
        <v>46</v>
      </c>
      <c r="C8" s="1">
        <v>649</v>
      </c>
    </row>
    <row r="9" spans="1:3" ht="105" x14ac:dyDescent="0.25">
      <c r="A9" s="1" t="s">
        <v>2</v>
      </c>
      <c r="B9" s="1" t="s">
        <v>47</v>
      </c>
      <c r="C9" s="1">
        <v>889</v>
      </c>
    </row>
    <row r="10" spans="1:3" x14ac:dyDescent="0.25">
      <c r="A10" s="1" t="s">
        <v>1</v>
      </c>
      <c r="B10" s="1" t="s">
        <v>48</v>
      </c>
      <c r="C10" s="1">
        <v>942</v>
      </c>
    </row>
    <row r="11" spans="1:3" x14ac:dyDescent="0.25">
      <c r="A11" s="1" t="s">
        <v>1</v>
      </c>
      <c r="C11" s="1">
        <v>958</v>
      </c>
    </row>
    <row r="12" spans="1:3" x14ac:dyDescent="0.25">
      <c r="A12" s="1" t="s">
        <v>1</v>
      </c>
      <c r="B12" s="1" t="s">
        <v>49</v>
      </c>
      <c r="C12" s="1">
        <v>959</v>
      </c>
    </row>
    <row r="13" spans="1:3" ht="30" x14ac:dyDescent="0.25">
      <c r="A13" s="1" t="s">
        <v>1</v>
      </c>
      <c r="B13" s="1" t="s">
        <v>50</v>
      </c>
      <c r="C13" s="1">
        <v>960</v>
      </c>
    </row>
    <row r="14" spans="1:3" x14ac:dyDescent="0.25">
      <c r="A14" s="1" t="s">
        <v>2</v>
      </c>
      <c r="B14" s="1" t="s">
        <v>51</v>
      </c>
      <c r="C14" s="1">
        <v>1043</v>
      </c>
    </row>
    <row r="15" spans="1:3" x14ac:dyDescent="0.25">
      <c r="A15" s="1" t="s">
        <v>2</v>
      </c>
      <c r="B15" s="1" t="s">
        <v>52</v>
      </c>
      <c r="C15" s="1">
        <v>1063</v>
      </c>
    </row>
    <row r="16" spans="1:3" x14ac:dyDescent="0.25">
      <c r="A16" s="2"/>
    </row>
    <row r="17" spans="1:1" x14ac:dyDescent="0.25">
      <c r="A17" s="2"/>
    </row>
    <row r="18" spans="1:1" x14ac:dyDescent="0.25">
      <c r="A18" s="2"/>
    </row>
    <row r="19" spans="1:1" x14ac:dyDescent="0.25">
      <c r="A19" s="2"/>
    </row>
    <row r="20" spans="1:1" x14ac:dyDescent="0.25">
      <c r="A20" s="2"/>
    </row>
  </sheetData>
  <mergeCells count="1">
    <mergeCell ref="A1:B1"/>
  </mergeCells>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workbookViewId="0">
      <pane ySplit="2" topLeftCell="A3" activePane="bottomLeft" state="frozen"/>
      <selection pane="bottomLeft" activeCell="A3" sqref="A3"/>
    </sheetView>
  </sheetViews>
  <sheetFormatPr baseColWidth="10" defaultColWidth="11.5703125" defaultRowHeight="15" x14ac:dyDescent="0.25"/>
  <cols>
    <col min="1" max="1" width="4" style="1" customWidth="1"/>
    <col min="2" max="2" width="185.7109375" style="1" customWidth="1"/>
    <col min="3" max="16384" width="11.5703125" style="1"/>
  </cols>
  <sheetData>
    <row r="1" spans="1:3" x14ac:dyDescent="0.25">
      <c r="A1" s="21" t="s">
        <v>5</v>
      </c>
      <c r="B1" s="21"/>
      <c r="C1" s="1" t="s">
        <v>3</v>
      </c>
    </row>
    <row r="2" spans="1:3" ht="15.6" customHeight="1" x14ac:dyDescent="0.25">
      <c r="A2" s="1" t="s">
        <v>159</v>
      </c>
      <c r="B2" s="19" t="s">
        <v>155</v>
      </c>
      <c r="C2" s="19" t="s">
        <v>160</v>
      </c>
    </row>
    <row r="3" spans="1:3" ht="60" x14ac:dyDescent="0.25">
      <c r="A3" s="1" t="s">
        <v>2</v>
      </c>
      <c r="B3" s="1" t="s">
        <v>53</v>
      </c>
      <c r="C3" s="1">
        <v>99</v>
      </c>
    </row>
    <row r="4" spans="1:3" ht="30" x14ac:dyDescent="0.25">
      <c r="A4" s="1" t="s">
        <v>2</v>
      </c>
      <c r="B4" s="1" t="s">
        <v>54</v>
      </c>
      <c r="C4" s="1">
        <v>132</v>
      </c>
    </row>
    <row r="5" spans="1:3" x14ac:dyDescent="0.25">
      <c r="A5" s="1" t="s">
        <v>2</v>
      </c>
      <c r="C5" s="1">
        <v>314</v>
      </c>
    </row>
    <row r="6" spans="1:3" ht="30" x14ac:dyDescent="0.25">
      <c r="A6" s="1" t="s">
        <v>1</v>
      </c>
      <c r="B6" s="1" t="s">
        <v>55</v>
      </c>
      <c r="C6" s="1">
        <v>318</v>
      </c>
    </row>
    <row r="7" spans="1:3" ht="60" x14ac:dyDescent="0.25">
      <c r="A7" s="1" t="s">
        <v>2</v>
      </c>
      <c r="B7" s="1" t="s">
        <v>56</v>
      </c>
      <c r="C7" s="1">
        <v>523</v>
      </c>
    </row>
    <row r="8" spans="1:3" ht="60" x14ac:dyDescent="0.25">
      <c r="A8" s="1" t="s">
        <v>1</v>
      </c>
      <c r="B8" s="1" t="s">
        <v>46</v>
      </c>
      <c r="C8" s="1">
        <v>649</v>
      </c>
    </row>
    <row r="9" spans="1:3" ht="120" x14ac:dyDescent="0.25">
      <c r="A9" s="1" t="s">
        <v>1</v>
      </c>
      <c r="B9" s="1" t="s">
        <v>57</v>
      </c>
      <c r="C9" s="1">
        <v>889</v>
      </c>
    </row>
    <row r="10" spans="1:3" x14ac:dyDescent="0.25">
      <c r="A10" s="1" t="s">
        <v>1</v>
      </c>
      <c r="B10" s="1" t="s">
        <v>58</v>
      </c>
      <c r="C10" s="1">
        <v>942</v>
      </c>
    </row>
    <row r="11" spans="1:3" x14ac:dyDescent="0.25">
      <c r="A11" s="1" t="s">
        <v>1</v>
      </c>
      <c r="C11" s="1">
        <v>958</v>
      </c>
    </row>
    <row r="12" spans="1:3" x14ac:dyDescent="0.25">
      <c r="A12" s="1" t="s">
        <v>2</v>
      </c>
      <c r="B12" s="1" t="s">
        <v>59</v>
      </c>
      <c r="C12" s="1">
        <v>959</v>
      </c>
    </row>
    <row r="13" spans="1:3" x14ac:dyDescent="0.25">
      <c r="A13" s="1" t="s">
        <v>1</v>
      </c>
      <c r="B13" s="1" t="s">
        <v>60</v>
      </c>
      <c r="C13" s="1">
        <v>960</v>
      </c>
    </row>
    <row r="14" spans="1:3" x14ac:dyDescent="0.25">
      <c r="A14" s="1" t="s">
        <v>1</v>
      </c>
      <c r="B14" s="1" t="s">
        <v>61</v>
      </c>
      <c r="C14" s="1">
        <v>1043</v>
      </c>
    </row>
    <row r="15" spans="1:3" x14ac:dyDescent="0.25">
      <c r="A15" s="1" t="s">
        <v>1</v>
      </c>
      <c r="B15" s="1" t="s">
        <v>62</v>
      </c>
      <c r="C15" s="1">
        <v>1063</v>
      </c>
    </row>
    <row r="16" spans="1:3" x14ac:dyDescent="0.25">
      <c r="A16" s="2"/>
    </row>
    <row r="17" spans="1:1" x14ac:dyDescent="0.25">
      <c r="A17" s="2"/>
    </row>
    <row r="18" spans="1:1" x14ac:dyDescent="0.25">
      <c r="A18" s="2"/>
    </row>
    <row r="19" spans="1:1" x14ac:dyDescent="0.25">
      <c r="A19" s="2"/>
    </row>
    <row r="20" spans="1:1" x14ac:dyDescent="0.25">
      <c r="A20" s="2"/>
    </row>
  </sheetData>
  <mergeCells count="1">
    <mergeCell ref="A1:B1"/>
  </mergeCells>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workbookViewId="0">
      <pane ySplit="2" topLeftCell="A3" activePane="bottomLeft" state="frozen"/>
      <selection pane="bottomLeft" activeCell="B4" sqref="B4"/>
    </sheetView>
  </sheetViews>
  <sheetFormatPr baseColWidth="10" defaultColWidth="11.5703125" defaultRowHeight="15" x14ac:dyDescent="0.25"/>
  <cols>
    <col min="1" max="1" width="4.42578125" style="1" customWidth="1"/>
    <col min="2" max="2" width="187.28515625" style="1" customWidth="1"/>
    <col min="3" max="16384" width="11.5703125" style="1"/>
  </cols>
  <sheetData>
    <row r="1" spans="1:3" x14ac:dyDescent="0.25">
      <c r="A1" s="21" t="s">
        <v>15</v>
      </c>
      <c r="B1" s="21"/>
      <c r="C1" s="1" t="s">
        <v>3</v>
      </c>
    </row>
    <row r="2" spans="1:3" ht="15" customHeight="1" x14ac:dyDescent="0.25">
      <c r="A2" s="1" t="s">
        <v>159</v>
      </c>
      <c r="B2" s="19" t="s">
        <v>156</v>
      </c>
      <c r="C2" s="19" t="s">
        <v>160</v>
      </c>
    </row>
    <row r="3" spans="1:3" x14ac:dyDescent="0.25">
      <c r="A3" s="1" t="s">
        <v>1</v>
      </c>
      <c r="B3" s="1" t="s">
        <v>63</v>
      </c>
      <c r="C3" s="1">
        <v>99</v>
      </c>
    </row>
    <row r="4" spans="1:3" x14ac:dyDescent="0.25">
      <c r="A4" s="1" t="s">
        <v>1</v>
      </c>
      <c r="B4" s="1" t="s">
        <v>64</v>
      </c>
      <c r="C4" s="1">
        <v>132</v>
      </c>
    </row>
    <row r="5" spans="1:3" ht="30" x14ac:dyDescent="0.25">
      <c r="A5" s="1" t="s">
        <v>1</v>
      </c>
      <c r="B5" s="1" t="s">
        <v>65</v>
      </c>
      <c r="C5" s="1">
        <v>314</v>
      </c>
    </row>
    <row r="6" spans="1:3" x14ac:dyDescent="0.25">
      <c r="A6" s="1" t="s">
        <v>1</v>
      </c>
      <c r="B6" s="1" t="s">
        <v>66</v>
      </c>
      <c r="C6" s="1">
        <v>318</v>
      </c>
    </row>
    <row r="7" spans="1:3" ht="60" x14ac:dyDescent="0.25">
      <c r="A7" s="1" t="s">
        <v>1</v>
      </c>
      <c r="B7" s="1" t="s">
        <v>67</v>
      </c>
      <c r="C7" s="1">
        <v>523</v>
      </c>
    </row>
    <row r="8" spans="1:3" ht="60" x14ac:dyDescent="0.25">
      <c r="A8" s="1" t="s">
        <v>2</v>
      </c>
      <c r="B8" s="1" t="s">
        <v>46</v>
      </c>
      <c r="C8" s="1">
        <v>649</v>
      </c>
    </row>
    <row r="9" spans="1:3" ht="105" x14ac:dyDescent="0.25">
      <c r="A9" s="1" t="s">
        <v>2</v>
      </c>
      <c r="B9" s="1" t="s">
        <v>68</v>
      </c>
      <c r="C9" s="1">
        <v>889</v>
      </c>
    </row>
    <row r="10" spans="1:3" x14ac:dyDescent="0.25">
      <c r="A10" s="1" t="s">
        <v>2</v>
      </c>
      <c r="B10" s="1" t="s">
        <v>69</v>
      </c>
      <c r="C10" s="1">
        <v>942</v>
      </c>
    </row>
    <row r="11" spans="1:3" x14ac:dyDescent="0.25">
      <c r="A11" s="1" t="s">
        <v>2</v>
      </c>
      <c r="C11" s="1">
        <v>958</v>
      </c>
    </row>
    <row r="12" spans="1:3" x14ac:dyDescent="0.25">
      <c r="A12" s="1" t="s">
        <v>2</v>
      </c>
      <c r="B12" s="1" t="s">
        <v>70</v>
      </c>
      <c r="C12" s="1">
        <v>959</v>
      </c>
    </row>
    <row r="13" spans="1:3" ht="30" x14ac:dyDescent="0.25">
      <c r="A13" s="1" t="s">
        <v>2</v>
      </c>
      <c r="B13" s="1" t="s">
        <v>71</v>
      </c>
      <c r="C13" s="1">
        <v>960</v>
      </c>
    </row>
    <row r="14" spans="1:3" x14ac:dyDescent="0.25">
      <c r="A14" s="1" t="s">
        <v>2</v>
      </c>
      <c r="B14" s="1" t="s">
        <v>72</v>
      </c>
      <c r="C14" s="1">
        <v>1043</v>
      </c>
    </row>
    <row r="15" spans="1:3" x14ac:dyDescent="0.25">
      <c r="A15" s="1" t="s">
        <v>2</v>
      </c>
      <c r="B15" s="1" t="s">
        <v>73</v>
      </c>
      <c r="C15" s="1">
        <v>1063</v>
      </c>
    </row>
    <row r="16" spans="1:3" x14ac:dyDescent="0.25">
      <c r="A16" s="2"/>
    </row>
    <row r="17" spans="1:1" x14ac:dyDescent="0.25">
      <c r="A17" s="2"/>
    </row>
    <row r="18" spans="1:1" x14ac:dyDescent="0.25">
      <c r="A18" s="2"/>
    </row>
    <row r="19" spans="1:1" x14ac:dyDescent="0.25">
      <c r="A19" s="2"/>
    </row>
  </sheetData>
  <mergeCells count="1">
    <mergeCell ref="A1:B1"/>
  </mergeCells>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workbookViewId="0">
      <pane ySplit="2" topLeftCell="A3" activePane="bottomLeft" state="frozen"/>
      <selection pane="bottomLeft" activeCell="B6" sqref="B6"/>
    </sheetView>
  </sheetViews>
  <sheetFormatPr baseColWidth="10" defaultColWidth="11.5703125" defaultRowHeight="15" x14ac:dyDescent="0.25"/>
  <cols>
    <col min="1" max="1" width="4.28515625" style="1" customWidth="1"/>
    <col min="2" max="2" width="188" style="1" customWidth="1"/>
    <col min="3" max="16384" width="11.5703125" style="1"/>
  </cols>
  <sheetData>
    <row r="1" spans="1:3" x14ac:dyDescent="0.25">
      <c r="A1" s="21" t="s">
        <v>6</v>
      </c>
      <c r="B1" s="21"/>
      <c r="C1" s="1" t="s">
        <v>3</v>
      </c>
    </row>
    <row r="2" spans="1:3" ht="15.6" customHeight="1" x14ac:dyDescent="0.25">
      <c r="A2" s="1" t="s">
        <v>159</v>
      </c>
      <c r="B2" s="19" t="s">
        <v>157</v>
      </c>
      <c r="C2" s="19" t="s">
        <v>160</v>
      </c>
    </row>
    <row r="3" spans="1:3" x14ac:dyDescent="0.25">
      <c r="A3" s="1" t="s">
        <v>2</v>
      </c>
      <c r="B3" s="1" t="s">
        <v>74</v>
      </c>
      <c r="C3" s="1">
        <v>99</v>
      </c>
    </row>
    <row r="4" spans="1:3" x14ac:dyDescent="0.25">
      <c r="A4" s="1" t="s">
        <v>2</v>
      </c>
      <c r="B4" s="1" t="s">
        <v>75</v>
      </c>
      <c r="C4" s="1">
        <v>132</v>
      </c>
    </row>
    <row r="5" spans="1:3" x14ac:dyDescent="0.25">
      <c r="A5" s="1" t="s">
        <v>2</v>
      </c>
      <c r="C5" s="1">
        <v>314</v>
      </c>
    </row>
    <row r="6" spans="1:3" ht="30" x14ac:dyDescent="0.25">
      <c r="A6" s="1" t="s">
        <v>1</v>
      </c>
      <c r="B6" s="1" t="s">
        <v>76</v>
      </c>
      <c r="C6" s="1">
        <v>318</v>
      </c>
    </row>
    <row r="7" spans="1:3" ht="75" x14ac:dyDescent="0.25">
      <c r="A7" s="1" t="s">
        <v>2</v>
      </c>
      <c r="B7" s="1" t="s">
        <v>77</v>
      </c>
      <c r="C7" s="1">
        <v>523</v>
      </c>
    </row>
    <row r="8" spans="1:3" ht="60" x14ac:dyDescent="0.25">
      <c r="A8" s="1" t="s">
        <v>1</v>
      </c>
      <c r="B8" s="1" t="s">
        <v>46</v>
      </c>
      <c r="C8" s="1">
        <v>649</v>
      </c>
    </row>
    <row r="9" spans="1:3" ht="120" x14ac:dyDescent="0.25">
      <c r="A9" s="1" t="s">
        <v>1</v>
      </c>
      <c r="B9" s="1" t="s">
        <v>78</v>
      </c>
      <c r="C9" s="1">
        <v>889</v>
      </c>
    </row>
    <row r="10" spans="1:3" x14ac:dyDescent="0.25">
      <c r="A10" s="1" t="s">
        <v>1</v>
      </c>
      <c r="B10" s="1" t="s">
        <v>79</v>
      </c>
      <c r="C10" s="1">
        <v>942</v>
      </c>
    </row>
    <row r="11" spans="1:3" x14ac:dyDescent="0.25">
      <c r="A11" s="1" t="s">
        <v>1</v>
      </c>
      <c r="C11" s="1">
        <v>958</v>
      </c>
    </row>
    <row r="12" spans="1:3" x14ac:dyDescent="0.25">
      <c r="A12" s="1" t="s">
        <v>1</v>
      </c>
      <c r="B12" s="1" t="s">
        <v>80</v>
      </c>
      <c r="C12" s="1">
        <v>959</v>
      </c>
    </row>
    <row r="13" spans="1:3" x14ac:dyDescent="0.25">
      <c r="A13" s="1" t="s">
        <v>1</v>
      </c>
      <c r="B13" s="1" t="s">
        <v>81</v>
      </c>
      <c r="C13" s="1">
        <v>960</v>
      </c>
    </row>
    <row r="14" spans="1:3" x14ac:dyDescent="0.25">
      <c r="A14" s="1" t="s">
        <v>1</v>
      </c>
      <c r="B14" s="1" t="s">
        <v>82</v>
      </c>
      <c r="C14" s="1">
        <v>1043</v>
      </c>
    </row>
    <row r="15" spans="1:3" x14ac:dyDescent="0.25">
      <c r="A15" s="1" t="s">
        <v>1</v>
      </c>
      <c r="B15" s="1" t="s">
        <v>83</v>
      </c>
      <c r="C15" s="1">
        <v>1063</v>
      </c>
    </row>
    <row r="16" spans="1:3" x14ac:dyDescent="0.25">
      <c r="A16" s="2"/>
    </row>
    <row r="17" spans="1:1" x14ac:dyDescent="0.25">
      <c r="A17" s="2"/>
    </row>
    <row r="18" spans="1:1" x14ac:dyDescent="0.25">
      <c r="A18" s="2"/>
    </row>
    <row r="19" spans="1:1" x14ac:dyDescent="0.25">
      <c r="A19" s="2"/>
    </row>
    <row r="20" spans="1:1" x14ac:dyDescent="0.25">
      <c r="A20" s="2"/>
    </row>
    <row r="21" spans="1:1" x14ac:dyDescent="0.25">
      <c r="A21" s="2"/>
    </row>
  </sheetData>
  <mergeCells count="1">
    <mergeCell ref="A1:B1"/>
  </mergeCells>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workbookViewId="0">
      <pane ySplit="2" topLeftCell="A3" activePane="bottomLeft" state="frozen"/>
      <selection pane="bottomLeft" activeCell="B2" sqref="B2"/>
    </sheetView>
  </sheetViews>
  <sheetFormatPr baseColWidth="10" defaultColWidth="11.5703125" defaultRowHeight="15" x14ac:dyDescent="0.25"/>
  <cols>
    <col min="1" max="1" width="4.28515625" style="1" customWidth="1"/>
    <col min="2" max="2" width="188.7109375" style="1" customWidth="1"/>
    <col min="3" max="16384" width="11.5703125" style="1"/>
  </cols>
  <sheetData>
    <row r="1" spans="1:3" x14ac:dyDescent="0.25">
      <c r="A1" s="22" t="s">
        <v>16</v>
      </c>
      <c r="B1" s="22"/>
      <c r="C1" s="1" t="s">
        <v>3</v>
      </c>
    </row>
    <row r="2" spans="1:3" ht="14.45" customHeight="1" x14ac:dyDescent="0.25">
      <c r="A2" s="1" t="s">
        <v>159</v>
      </c>
      <c r="B2" s="19" t="s">
        <v>158</v>
      </c>
      <c r="C2" s="19" t="s">
        <v>160</v>
      </c>
    </row>
    <row r="3" spans="1:3" ht="30" x14ac:dyDescent="0.25">
      <c r="A3" s="1" t="s">
        <v>2</v>
      </c>
      <c r="B3" s="1" t="s">
        <v>84</v>
      </c>
      <c r="C3" s="1">
        <v>99</v>
      </c>
    </row>
    <row r="4" spans="1:3" x14ac:dyDescent="0.25">
      <c r="A4" s="1" t="s">
        <v>2</v>
      </c>
      <c r="B4" s="1" t="s">
        <v>85</v>
      </c>
      <c r="C4" s="1">
        <v>132</v>
      </c>
    </row>
    <row r="5" spans="1:3" x14ac:dyDescent="0.25">
      <c r="A5" s="1" t="s">
        <v>2</v>
      </c>
      <c r="C5" s="1">
        <v>314</v>
      </c>
    </row>
    <row r="6" spans="1:3" ht="30" x14ac:dyDescent="0.25">
      <c r="A6" s="1" t="s">
        <v>1</v>
      </c>
      <c r="B6" s="1" t="s">
        <v>86</v>
      </c>
      <c r="C6" s="1">
        <v>318</v>
      </c>
    </row>
    <row r="7" spans="1:3" ht="45" x14ac:dyDescent="0.25">
      <c r="A7" s="1" t="s">
        <v>2</v>
      </c>
      <c r="B7" s="1" t="s">
        <v>87</v>
      </c>
      <c r="C7" s="1">
        <v>523</v>
      </c>
    </row>
    <row r="8" spans="1:3" ht="60" x14ac:dyDescent="0.25">
      <c r="A8" s="1" t="s">
        <v>1</v>
      </c>
      <c r="B8" s="1" t="s">
        <v>46</v>
      </c>
      <c r="C8" s="1">
        <v>649</v>
      </c>
    </row>
    <row r="9" spans="1:3" ht="105" x14ac:dyDescent="0.25">
      <c r="A9" s="1" t="s">
        <v>1</v>
      </c>
      <c r="B9" s="1" t="s">
        <v>88</v>
      </c>
      <c r="C9" s="1">
        <v>889</v>
      </c>
    </row>
    <row r="10" spans="1:3" x14ac:dyDescent="0.25">
      <c r="A10" s="1" t="s">
        <v>2</v>
      </c>
      <c r="B10" s="1" t="s">
        <v>89</v>
      </c>
      <c r="C10" s="1">
        <v>942</v>
      </c>
    </row>
    <row r="11" spans="1:3" x14ac:dyDescent="0.25">
      <c r="A11" s="1" t="s">
        <v>2</v>
      </c>
      <c r="C11" s="1">
        <v>958</v>
      </c>
    </row>
    <row r="12" spans="1:3" x14ac:dyDescent="0.25">
      <c r="A12" s="1" t="s">
        <v>1</v>
      </c>
      <c r="B12" s="1" t="s">
        <v>90</v>
      </c>
      <c r="C12" s="1">
        <v>959</v>
      </c>
    </row>
    <row r="13" spans="1:3" x14ac:dyDescent="0.25">
      <c r="A13" s="1" t="s">
        <v>2</v>
      </c>
      <c r="B13" s="1" t="s">
        <v>91</v>
      </c>
      <c r="C13" s="1">
        <v>960</v>
      </c>
    </row>
    <row r="14" spans="1:3" x14ac:dyDescent="0.25">
      <c r="A14" s="1" t="s">
        <v>1</v>
      </c>
      <c r="B14" s="1" t="s">
        <v>92</v>
      </c>
      <c r="C14" s="1">
        <v>1043</v>
      </c>
    </row>
    <row r="15" spans="1:3" x14ac:dyDescent="0.25">
      <c r="A15" s="1" t="s">
        <v>1</v>
      </c>
      <c r="B15" s="1" t="s">
        <v>93</v>
      </c>
      <c r="C15" s="1">
        <v>1063</v>
      </c>
    </row>
  </sheetData>
  <mergeCells count="1">
    <mergeCell ref="A1:B1"/>
  </mergeCells>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pane ySplit="2" topLeftCell="A3" activePane="bottomLeft" state="frozen"/>
      <selection pane="bottomLeft" activeCell="A3" sqref="A3"/>
    </sheetView>
  </sheetViews>
  <sheetFormatPr baseColWidth="10" defaultColWidth="11.5703125" defaultRowHeight="15" x14ac:dyDescent="0.25"/>
  <cols>
    <col min="1" max="1" width="11.7109375" style="1" customWidth="1"/>
    <col min="2" max="2" width="177.140625" style="1" customWidth="1"/>
    <col min="3" max="16384" width="11.5703125" style="1"/>
  </cols>
  <sheetData>
    <row r="1" spans="1:3" x14ac:dyDescent="0.25">
      <c r="A1" s="22" t="s">
        <v>11</v>
      </c>
      <c r="B1" s="22"/>
      <c r="C1" s="1" t="s">
        <v>3</v>
      </c>
    </row>
    <row r="2" spans="1:3" x14ac:dyDescent="0.25">
      <c r="A2" s="1" t="s">
        <v>159</v>
      </c>
      <c r="B2" s="19" t="s">
        <v>162</v>
      </c>
      <c r="C2" s="19" t="s">
        <v>160</v>
      </c>
    </row>
    <row r="3" spans="1:3" ht="30" x14ac:dyDescent="0.25">
      <c r="A3" s="1" t="s">
        <v>13</v>
      </c>
      <c r="B3" s="1" t="s">
        <v>94</v>
      </c>
      <c r="C3" s="1">
        <v>99</v>
      </c>
    </row>
    <row r="4" spans="1:3" ht="30" x14ac:dyDescent="0.25">
      <c r="A4" s="1" t="s">
        <v>13</v>
      </c>
      <c r="B4" s="1" t="s">
        <v>95</v>
      </c>
      <c r="C4" s="1">
        <v>132</v>
      </c>
    </row>
    <row r="5" spans="1:3" ht="30" x14ac:dyDescent="0.25">
      <c r="A5" s="1" t="s">
        <v>13</v>
      </c>
      <c r="B5" s="1" t="s">
        <v>13</v>
      </c>
      <c r="C5" s="1">
        <v>314</v>
      </c>
    </row>
    <row r="6" spans="1:3" ht="30" x14ac:dyDescent="0.25">
      <c r="A6" s="1" t="s">
        <v>12</v>
      </c>
      <c r="B6" s="1" t="s">
        <v>96</v>
      </c>
      <c r="C6" s="1">
        <v>523</v>
      </c>
    </row>
    <row r="7" spans="1:3" x14ac:dyDescent="0.25">
      <c r="A7" s="1" t="s">
        <v>12</v>
      </c>
      <c r="B7" s="1" t="s">
        <v>97</v>
      </c>
      <c r="C7" s="1">
        <v>889</v>
      </c>
    </row>
    <row r="8" spans="1:3" ht="30" x14ac:dyDescent="0.25">
      <c r="A8" s="1" t="s">
        <v>13</v>
      </c>
      <c r="B8" s="1" t="s">
        <v>13</v>
      </c>
      <c r="C8" s="1">
        <v>942</v>
      </c>
    </row>
    <row r="9" spans="1:3" ht="30" x14ac:dyDescent="0.25">
      <c r="A9" s="1" t="s">
        <v>13</v>
      </c>
      <c r="B9" s="1" t="s">
        <v>13</v>
      </c>
      <c r="C9" s="1">
        <v>958</v>
      </c>
    </row>
    <row r="10" spans="1:3" x14ac:dyDescent="0.25">
      <c r="A10" s="1" t="s">
        <v>12</v>
      </c>
      <c r="B10" s="1" t="s">
        <v>98</v>
      </c>
      <c r="C10" s="1">
        <v>960</v>
      </c>
    </row>
  </sheetData>
  <mergeCells count="1">
    <mergeCell ref="A1:B1"/>
  </mergeCells>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pane ySplit="2" topLeftCell="A3" activePane="bottomLeft" state="frozen"/>
      <selection pane="bottomLeft" activeCell="B2" sqref="B2"/>
    </sheetView>
  </sheetViews>
  <sheetFormatPr baseColWidth="10" defaultColWidth="11.5703125" defaultRowHeight="15" x14ac:dyDescent="0.25"/>
  <cols>
    <col min="1" max="1" width="4.7109375" style="1" customWidth="1"/>
    <col min="2" max="2" width="184.7109375" style="1" customWidth="1"/>
    <col min="3" max="16384" width="11.5703125" style="1"/>
  </cols>
  <sheetData>
    <row r="1" spans="1:3" x14ac:dyDescent="0.25">
      <c r="A1" s="22" t="s">
        <v>10</v>
      </c>
      <c r="B1" s="22"/>
      <c r="C1" s="1" t="s">
        <v>3</v>
      </c>
    </row>
    <row r="2" spans="1:3" ht="16.899999999999999" customHeight="1" x14ac:dyDescent="0.25">
      <c r="A2" s="1" t="s">
        <v>159</v>
      </c>
      <c r="B2" s="19" t="s">
        <v>163</v>
      </c>
      <c r="C2" s="1" t="s">
        <v>161</v>
      </c>
    </row>
    <row r="3" spans="1:3" x14ac:dyDescent="0.25">
      <c r="A3" s="1" t="s">
        <v>1</v>
      </c>
      <c r="B3" s="1" t="s">
        <v>99</v>
      </c>
      <c r="C3" s="1">
        <v>99</v>
      </c>
    </row>
    <row r="4" spans="1:3" x14ac:dyDescent="0.25">
      <c r="A4" s="1" t="s">
        <v>2</v>
      </c>
      <c r="B4" s="1" t="s">
        <v>100</v>
      </c>
      <c r="C4" s="1">
        <v>132</v>
      </c>
    </row>
    <row r="5" spans="1:3" x14ac:dyDescent="0.25">
      <c r="A5" s="1" t="s">
        <v>2</v>
      </c>
      <c r="B5" s="1" t="s">
        <v>101</v>
      </c>
      <c r="C5" s="1">
        <v>314</v>
      </c>
    </row>
    <row r="6" spans="1:3" x14ac:dyDescent="0.25">
      <c r="A6" s="1" t="s">
        <v>1</v>
      </c>
      <c r="B6" s="1" t="s">
        <v>102</v>
      </c>
      <c r="C6" s="1">
        <v>523</v>
      </c>
    </row>
    <row r="7" spans="1:3" x14ac:dyDescent="0.25">
      <c r="A7" s="1" t="s">
        <v>1</v>
      </c>
      <c r="B7" s="1" t="s">
        <v>97</v>
      </c>
      <c r="C7" s="1">
        <v>889</v>
      </c>
    </row>
    <row r="8" spans="1:3" x14ac:dyDescent="0.25">
      <c r="A8" s="1" t="s">
        <v>1</v>
      </c>
      <c r="B8" s="1" t="s">
        <v>103</v>
      </c>
      <c r="C8" s="1">
        <v>942</v>
      </c>
    </row>
    <row r="9" spans="1:3" x14ac:dyDescent="0.25">
      <c r="A9" s="1" t="s">
        <v>2</v>
      </c>
      <c r="C9" s="1">
        <v>958</v>
      </c>
    </row>
    <row r="10" spans="1:3" x14ac:dyDescent="0.25">
      <c r="A10" s="1" t="s">
        <v>1</v>
      </c>
      <c r="B10" s="1" t="s">
        <v>104</v>
      </c>
      <c r="C10" s="1">
        <v>960</v>
      </c>
    </row>
  </sheetData>
  <mergeCells count="1">
    <mergeCell ref="A1:B1"/>
  </mergeCells>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Análisis</vt:lpstr>
      <vt:lpstr>Gráficas</vt:lpstr>
      <vt:lpstr>Pregunta 1</vt:lpstr>
      <vt:lpstr>Pregunta 2</vt:lpstr>
      <vt:lpstr>Pregunta 3</vt:lpstr>
      <vt:lpstr>Pregunta 4</vt:lpstr>
      <vt:lpstr>Pregunta 5</vt:lpstr>
      <vt:lpstr>Pregunta 6</vt:lpstr>
      <vt:lpstr>Pregunta 7</vt:lpstr>
      <vt:lpstr>Pregunta 8</vt:lpstr>
      <vt:lpstr>Pregunta 9</vt:lpstr>
      <vt:lpstr>Pregunta 10</vt:lpstr>
      <vt:lpstr>Pregunta 11</vt:lpstr>
      <vt:lpstr>Pregunta 12</vt:lpstr>
      <vt:lpstr>Pregunta 14</vt:lpstr>
    </vt:vector>
  </TitlesOfParts>
  <Company>Hewlett-Packard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 Magallon</dc:creator>
  <cp:lastModifiedBy>Alberto de Leon Angeles</cp:lastModifiedBy>
  <dcterms:created xsi:type="dcterms:W3CDTF">2011-12-13T22:36:09Z</dcterms:created>
  <dcterms:modified xsi:type="dcterms:W3CDTF">2015-03-30T17:34:22Z</dcterms:modified>
</cp:coreProperties>
</file>