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harepointift\DavWWWRoot\uni\upr\DGDTR\DAFRTR1\Replicabilidad Económica\Pruebas listas para ejecutarse\Documentos Finales Pruebas de Replicabilidad Económica\Pruebas 2021\"/>
    </mc:Choice>
  </mc:AlternateContent>
  <bookViews>
    <workbookView xWindow="0" yWindow="0" windowWidth="21380" windowHeight="13700" activeTab="2"/>
  </bookViews>
  <sheets>
    <sheet name="Introducción al modelo" sheetId="8" r:id="rId1"/>
    <sheet name="Resultados" sheetId="6" r:id="rId2"/>
    <sheet name="Información prueba individual" sheetId="5" r:id="rId3"/>
  </sheets>
  <externalReferences>
    <externalReference r:id="rId4"/>
    <externalReference r:id="rId5"/>
  </externalReferences>
  <definedNames>
    <definedName name="gradient" localSheetId="0">#REF!</definedName>
    <definedName name="gradient">#REF!</definedName>
    <definedName name="inflation">'[1]CO - Settings'!$C$26</definedName>
    <definedName name="intercept" localSheetId="0">#REF!</definedName>
    <definedName name="intercept">#REF!</definedName>
    <definedName name="LL.list.updated">'[2]Cálculos ED'!$E$13:$E$82</definedName>
    <definedName name="NGA_risk_prem">[1]Sensitivity_input!$C$50</definedName>
    <definedName name="WACC">[1]Sensitivity_input!$C$46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</workbook>
</file>

<file path=xl/calcChain.xml><?xml version="1.0" encoding="utf-8"?>
<calcChain xmlns="http://schemas.openxmlformats.org/spreadsheetml/2006/main"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7" i="5" l="1"/>
  <c r="D12" i="6" l="1"/>
  <c r="D11" i="6"/>
  <c r="D10" i="6"/>
  <c r="D8" i="6"/>
  <c r="E8" i="6" s="1"/>
  <c r="E10" i="6" l="1"/>
  <c r="E11" i="6"/>
  <c r="E12" i="6"/>
  <c r="D9" i="6"/>
  <c r="D6" i="6" l="1"/>
  <c r="E9" i="6"/>
  <c r="D4" i="6" l="1"/>
  <c r="E6" i="6"/>
</calcChain>
</file>

<file path=xl/sharedStrings.xml><?xml version="1.0" encoding="utf-8"?>
<sst xmlns="http://schemas.openxmlformats.org/spreadsheetml/2006/main" count="106" uniqueCount="95">
  <si>
    <t>Nombre de la oferta</t>
  </si>
  <si>
    <t>Suscriptores</t>
  </si>
  <si>
    <t>Ingresos</t>
  </si>
  <si>
    <t>Por usuario</t>
  </si>
  <si>
    <t>Oferta 1</t>
  </si>
  <si>
    <t>Costos mayoristas</t>
  </si>
  <si>
    <t>Costos de red</t>
  </si>
  <si>
    <t>Costos minoristas</t>
  </si>
  <si>
    <t>Oferta 2</t>
  </si>
  <si>
    <t>Oferta 3</t>
  </si>
  <si>
    <t>Oferta 4</t>
  </si>
  <si>
    <t>Oferta 5</t>
  </si>
  <si>
    <t>Oferta 6</t>
  </si>
  <si>
    <t>Oferta 7</t>
  </si>
  <si>
    <t>Oferta 8</t>
  </si>
  <si>
    <t>Oferta 9</t>
  </si>
  <si>
    <t>Oferta 10</t>
  </si>
  <si>
    <t>Oferta 11</t>
  </si>
  <si>
    <t>Oferta 12</t>
  </si>
  <si>
    <t>Oferta 13</t>
  </si>
  <si>
    <t>Oferta 14</t>
  </si>
  <si>
    <t>Oferta 15</t>
  </si>
  <si>
    <t>Oferta 16</t>
  </si>
  <si>
    <t>Oferta 17</t>
  </si>
  <si>
    <t>Oferta 18</t>
  </si>
  <si>
    <t>Oferta 19</t>
  </si>
  <si>
    <t>Oferta 20</t>
  </si>
  <si>
    <t>Oferta 21</t>
  </si>
  <si>
    <t>Oferta 22</t>
  </si>
  <si>
    <t>Oferta 23</t>
  </si>
  <si>
    <t>Oferta 24</t>
  </si>
  <si>
    <t>Oferta 25</t>
  </si>
  <si>
    <t>Oferta 26</t>
  </si>
  <si>
    <t>Oferta 27</t>
  </si>
  <si>
    <t>Oferta 28</t>
  </si>
  <si>
    <t>Oferta 29</t>
  </si>
  <si>
    <t>Oferta 30</t>
  </si>
  <si>
    <t>Suscriptores (%)</t>
  </si>
  <si>
    <t>Margen (%)</t>
  </si>
  <si>
    <t>Replicabilidad del conjunto de ofertas</t>
  </si>
  <si>
    <t>Modalidad de acceso</t>
  </si>
  <si>
    <t>Estructura del modelo</t>
  </si>
  <si>
    <t xml:space="preserve">Hoja </t>
  </si>
  <si>
    <t>Hoja de resultados</t>
  </si>
  <si>
    <t>Resultados</t>
  </si>
  <si>
    <t>Reporta el margen por usuario de la oferta para las distintas modalidades de acceso</t>
  </si>
  <si>
    <t>Notación</t>
  </si>
  <si>
    <t>Son celdas de resultados</t>
  </si>
  <si>
    <t>Insumos</t>
  </si>
  <si>
    <t>Contiene información sin procesar a cumplimentar por el IFT</t>
  </si>
  <si>
    <t>Contiene información sin procesar a cumplimentar por el AEP</t>
  </si>
  <si>
    <t>Cálculos</t>
  </si>
  <si>
    <t>Cálculos del modelo</t>
  </si>
  <si>
    <t>Ayuda</t>
  </si>
  <si>
    <t>Contiene información de soporte</t>
  </si>
  <si>
    <t>X-check</t>
  </si>
  <si>
    <t>Cálculos de chequeo</t>
  </si>
  <si>
    <t>Totales</t>
  </si>
  <si>
    <t>Celdas que agregan subcategorías</t>
  </si>
  <si>
    <t>Supuesto</t>
  </si>
  <si>
    <t>Opción a escoger en el modelo</t>
  </si>
  <si>
    <t>Introducción al modelo de replicabilidad económica para el análisis agregado del segmento de banda ancha fija</t>
  </si>
  <si>
    <t>Información de la prueba individual</t>
  </si>
  <si>
    <t>Información de ingresos, costos y suscriptores proveniente de la prueba individual</t>
  </si>
  <si>
    <t>Prueba de replicabilidad agregada</t>
  </si>
  <si>
    <t>por usuario</t>
  </si>
  <si>
    <t>Costos totales</t>
  </si>
  <si>
    <t>Pagos mayoristas</t>
  </si>
  <si>
    <t>SAIB Nacional</t>
  </si>
  <si>
    <t>Rellenar la tabla a partir de la información en la hoja "Resultados (Agregado)" incluída en la hoja de cálculo de la prueba de replicabilidad individual</t>
  </si>
  <si>
    <t xml:space="preserve"> </t>
  </si>
  <si>
    <t>Oferta 31</t>
  </si>
  <si>
    <t>Oferta 32</t>
  </si>
  <si>
    <t>Oferta 33</t>
  </si>
  <si>
    <t>Oferta 34</t>
  </si>
  <si>
    <t>Oferta 35</t>
  </si>
  <si>
    <t>Oferta 36</t>
  </si>
  <si>
    <t>Oferta 37</t>
  </si>
  <si>
    <t>Oferta 38</t>
  </si>
  <si>
    <t>Oferta 39</t>
  </si>
  <si>
    <t>Oferta 40</t>
  </si>
  <si>
    <t>Oferta 41</t>
  </si>
  <si>
    <t>Oferta 42</t>
  </si>
  <si>
    <t>Oferta 43</t>
  </si>
  <si>
    <t>Oferta 44</t>
  </si>
  <si>
    <t>Oferta 45</t>
  </si>
  <si>
    <t>Oferta 46</t>
  </si>
  <si>
    <t>Oferta 47</t>
  </si>
  <si>
    <t>Oferta 48</t>
  </si>
  <si>
    <t>Oferta 49</t>
  </si>
  <si>
    <t>Oferta 50</t>
  </si>
  <si>
    <t>Oferta 51</t>
  </si>
  <si>
    <t>Oferta 52</t>
  </si>
  <si>
    <t>Oferta 53</t>
  </si>
  <si>
    <t>Oferta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</si>
</sst>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3" formatCode="_-* #,##0.00_-;\-* #,##0.00_-;_-* &quot;-&quot;??_-;_-@_-"/>
    <numFmt numFmtId="164" formatCode="[$$-80A]#,##0.00"/>
    <numFmt numFmtId="165" formatCode="_-* #,##0_-;\-* #,##0_-;_-* &quot;-&quot;??_-;_-@_-"/>
    <numFmt numFmtId="166" formatCode="[$USD]\ * _(#,##0.00_);[Red][$USD]\ * \(#,##0.00\);[$USD]\ * _(&quot;-&quot;?_);@_)"/>
    <numFmt numFmtId="167" formatCode="#,##0.00_);[Red]\-#,##0.00_);0.00_);@_)"/>
    <numFmt numFmtId="168" formatCode="* _(#,##0_);[Red]* \(#,##0\);* _(&quot;-&quot;?_);@_)"/>
    <numFmt numFmtId="169" formatCode="* _(#,##0.0_);[Red]* \(#,##0.0\);* _(&quot;-&quot;?_);@_)"/>
    <numFmt numFmtId="170" formatCode="_-* #,##0.00\ &quot;€&quot;_-;\-* #,##0.00\ &quot;€&quot;_-;_-* &quot;-&quot;??\ &quot;€&quot;_-;_-@_-"/>
    <numFmt numFmtId="171" formatCode="\$\ * _(#,##0_);[Red]\$\ * \(#,##0\);\$\ * _(&quot;-&quot;?_);@_)"/>
    <numFmt numFmtId="172" formatCode="\$\ * _(#,##0.00_);[Red]\$\ * \(#,##0.00\);\$\ * _(&quot;-&quot;?_);@_)"/>
    <numFmt numFmtId="173" formatCode="[$EUR]\ * _(#,##0_);[Red][$EUR]\ * \(#,##0\);[$EUR]\ * _(&quot;-&quot;?_);@_)"/>
    <numFmt numFmtId="174" formatCode="[$EUR]\ * _(#,##0.00_);[Red][$EUR]\ * \(#,##0.00\);[$EUR]\ * _(&quot;-&quot;?_);@_)"/>
    <numFmt numFmtId="175" formatCode="\€\ * _(#,##0_);[Red]\€\ * \(#,##0\);\€\ * _(&quot;-&quot;?_);@_)"/>
    <numFmt numFmtId="176" formatCode="\€\ * _(#,##0.00_);[Red]\€\ * \(#,##0.00\);\€\ * _(&quot;-&quot;?_);@_)"/>
    <numFmt numFmtId="177" formatCode="[$GBP]\ * _(#,##0_);[Red][$GBP]\ * \(#,##0\);[$GBP]\ * _(&quot;-&quot;?_);@_)"/>
    <numFmt numFmtId="178" formatCode="[$GBP]\ * _(#,##0.00_);[Red][$GBP]\ * \(#,##0.00\);[$GBP]\ * _(&quot;-&quot;?_);@_)"/>
    <numFmt numFmtId="179" formatCode="\£\ * _(#,##0_);[Red]\£\ * \(#,##0\);\£\ * _(&quot;-&quot;?_);@_)"/>
    <numFmt numFmtId="180" formatCode="\£\ * _(#,##0.00_);[Red]\£\ * \(#,##0.00\);\£\ * _(&quot;-&quot;?_);@_)"/>
    <numFmt numFmtId="181" formatCode="[$USD]\ * _(#,##0_);[Red][$USD]\ * \(#,##0\);[$USD]\ * _(&quot;-&quot;?_);@_)"/>
    <numFmt numFmtId="182" formatCode="dd\ mmm\ yy_)"/>
    <numFmt numFmtId="183" formatCode="mmm\ yy_)"/>
    <numFmt numFmtId="184" formatCode="yyyy_)"/>
    <numFmt numFmtId="185" formatCode="#,##0_);[Red]\-#,##0_);0_);@_)"/>
    <numFmt numFmtId="186" formatCode="#,##0_);[Red]\-#,##0_);* _(&quot;-&quot;?_);@_)"/>
    <numFmt numFmtId="187" formatCode="#,##0%;[Red]\-#,##0%;\-\%;@_)"/>
    <numFmt numFmtId="188" formatCode="#,##0.0%;[Red]\-#,##0.0%;\-\%;@_)"/>
    <numFmt numFmtId="189" formatCode="[$$-80A]#,##0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rgb="FFE83F35"/>
      <name val="Calibri"/>
      <family val="2"/>
      <scheme val="minor"/>
    </font>
    <font>
      <b/>
      <sz val="10"/>
      <color indexed="17"/>
      <name val="Arial"/>
      <family val="2"/>
    </font>
    <font>
      <i/>
      <sz val="9"/>
      <color indexed="5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9"/>
      <color indexed="16"/>
      <name val="Arial"/>
      <family val="2"/>
    </font>
    <font>
      <sz val="10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0"/>
      <color rgb="FFE83F35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2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rgb="FFE83F35"/>
      <name val="Calibri"/>
      <family val="2"/>
      <scheme val="minor"/>
    </font>
    <font>
      <sz val="10"/>
      <color indexed="23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0"/>
      <color rgb="FF7030A0"/>
      <name val="Calibri"/>
      <family val="2"/>
      <scheme val="minor"/>
    </font>
    <font>
      <i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D1DB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 style="thick">
        <color theme="3"/>
      </top>
      <bottom/>
      <diagonal/>
    </border>
  </borders>
  <cellStyleXfs count="8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66" fontId="5" fillId="2" borderId="1" applyNumberFormat="0" applyAlignment="0">
      <protection locked="0"/>
    </xf>
    <xf numFmtId="167" fontId="6" fillId="0" borderId="0" applyNumberFormat="0" applyAlignment="0">
      <alignment vertical="center"/>
    </xf>
    <xf numFmtId="0" fontId="7" fillId="3" borderId="0" applyNumberFormat="0">
      <alignment horizontal="center" vertical="top" wrapText="1"/>
    </xf>
    <xf numFmtId="0" fontId="7" fillId="3" borderId="0" applyNumberFormat="0">
      <alignment horizontal="left" vertical="top" wrapText="1"/>
    </xf>
    <xf numFmtId="0" fontId="7" fillId="3" borderId="0" applyNumberFormat="0">
      <alignment horizontal="centerContinuous" vertical="top"/>
    </xf>
    <xf numFmtId="0" fontId="8" fillId="3" borderId="0" applyNumberFormat="0">
      <alignment horizontal="center" vertical="top" wrapText="1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>
      <alignment vertical="center"/>
    </xf>
    <xf numFmtId="169" fontId="8" fillId="0" borderId="0" applyFont="0" applyFill="0" applyBorder="0" applyAlignment="0" applyProtection="0">
      <alignment vertical="center"/>
    </xf>
    <xf numFmtId="170" fontId="2" fillId="0" borderId="0" applyFont="0" applyFill="0" applyBorder="0" applyAlignment="0" applyProtection="0"/>
    <xf numFmtId="171" fontId="8" fillId="0" borderId="0" applyFont="0" applyFill="0" applyBorder="0" applyAlignment="0" applyProtection="0">
      <alignment vertical="center"/>
    </xf>
    <xf numFmtId="172" fontId="8" fillId="0" borderId="0" applyFont="0" applyFill="0" applyBorder="0" applyAlignment="0" applyProtection="0">
      <alignment vertical="center"/>
    </xf>
    <xf numFmtId="173" fontId="8" fillId="0" borderId="0" applyFont="0" applyFill="0" applyBorder="0" applyAlignment="0" applyProtection="0">
      <alignment vertical="center"/>
    </xf>
    <xf numFmtId="174" fontId="8" fillId="0" borderId="0" applyFont="0" applyFill="0" applyBorder="0" applyAlignment="0" applyProtection="0">
      <alignment vertical="center"/>
    </xf>
    <xf numFmtId="175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81" fontId="8" fillId="0" borderId="0" applyFont="0" applyFill="0" applyBorder="0" applyAlignment="0" applyProtection="0">
      <alignment vertical="center"/>
    </xf>
    <xf numFmtId="166" fontId="8" fillId="0" borderId="0" applyFont="0" applyFill="0" applyBorder="0" applyAlignment="0" applyProtection="0">
      <alignment vertical="center"/>
    </xf>
    <xf numFmtId="182" fontId="8" fillId="0" borderId="0" applyFont="0" applyFill="0" applyBorder="0" applyAlignment="0" applyProtection="0">
      <alignment vertical="center"/>
    </xf>
    <xf numFmtId="183" fontId="8" fillId="0" borderId="0" applyFont="0" applyFill="0" applyBorder="0" applyAlignment="0" applyProtection="0">
      <alignment vertical="center"/>
    </xf>
    <xf numFmtId="184" fontId="8" fillId="0" borderId="0" applyFont="0" applyFill="0" applyBorder="0" applyAlignment="0" applyProtection="0">
      <alignment vertical="center"/>
    </xf>
    <xf numFmtId="0" fontId="9" fillId="3" borderId="0" applyNumberFormat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horizontal="left"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Font="0" applyBorder="0" applyAlignment="0" applyProtection="0">
      <alignment vertical="center"/>
    </xf>
    <xf numFmtId="0" fontId="8" fillId="0" borderId="2" applyNumberFormat="0" applyAlignment="0">
      <alignment vertical="center"/>
    </xf>
    <xf numFmtId="0" fontId="8" fillId="0" borderId="3" applyNumberFormat="0" applyAlignment="0">
      <alignment vertical="center"/>
      <protection locked="0"/>
    </xf>
    <xf numFmtId="0" fontId="8" fillId="0" borderId="3" applyNumberFormat="0" applyAlignment="0">
      <alignment vertical="center"/>
      <protection locked="0"/>
    </xf>
    <xf numFmtId="185" fontId="8" fillId="5" borderId="3" applyNumberFormat="0" applyAlignment="0">
      <alignment vertical="center"/>
      <protection locked="0"/>
    </xf>
    <xf numFmtId="0" fontId="8" fillId="6" borderId="0" applyNumberFormat="0" applyAlignment="0">
      <alignment vertical="center"/>
    </xf>
    <xf numFmtId="0" fontId="8" fillId="7" borderId="0" applyNumberFormat="0" applyAlignment="0">
      <alignment vertical="center"/>
    </xf>
    <xf numFmtId="0" fontId="8" fillId="0" borderId="4" applyNumberFormat="0" applyAlignment="0">
      <alignment vertical="center"/>
      <protection locked="0"/>
    </xf>
    <xf numFmtId="0" fontId="13" fillId="0" borderId="0" applyNumberFormat="0" applyAlignment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>
      <alignment vertical="center"/>
    </xf>
    <xf numFmtId="186" fontId="8" fillId="0" borderId="0" applyFont="0" applyFill="0" applyBorder="0" applyAlignment="0" applyProtection="0">
      <alignment vertical="center"/>
    </xf>
    <xf numFmtId="167" fontId="8" fillId="0" borderId="0" applyFont="0" applyFill="0" applyBorder="0" applyAlignment="0" applyProtection="0">
      <alignment vertical="center"/>
    </xf>
    <xf numFmtId="185" fontId="8" fillId="0" borderId="0" applyFont="0" applyFill="0" applyBorder="0" applyAlignment="0" applyProtection="0">
      <alignment vertical="center"/>
    </xf>
    <xf numFmtId="186" fontId="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87" fontId="8" fillId="0" borderId="0" applyFont="0" applyFill="0" applyBorder="0" applyAlignment="0" applyProtection="0">
      <alignment horizontal="right" vertical="center"/>
    </xf>
    <xf numFmtId="188" fontId="8" fillId="0" borderId="0" applyFont="0" applyFill="0" applyBorder="0" applyAlignment="0" applyProtection="0">
      <alignment vertical="center"/>
    </xf>
    <xf numFmtId="0" fontId="7" fillId="0" borderId="0" applyNumberFormat="0" applyFill="0" applyBorder="0">
      <alignment horizontal="left" vertical="center" wrapText="1"/>
    </xf>
    <xf numFmtId="0" fontId="8" fillId="0" borderId="0" applyNumberFormat="0" applyFill="0" applyBorder="0">
      <alignment horizontal="left" vertical="center" wrapText="1" indent="1"/>
    </xf>
    <xf numFmtId="185" fontId="7" fillId="0" borderId="5" applyNumberFormat="0" applyFill="0" applyAlignment="0" applyProtection="0">
      <alignment vertical="center"/>
    </xf>
    <xf numFmtId="185" fontId="8" fillId="0" borderId="6" applyNumberFormat="0" applyFont="0" applyFill="0" applyAlignment="0" applyProtection="0">
      <alignment vertical="center"/>
    </xf>
    <xf numFmtId="0" fontId="8" fillId="8" borderId="0" applyNumberFormat="0" applyFont="0" applyBorder="0" applyAlignment="0" applyProtection="0">
      <alignment vertical="center"/>
    </xf>
    <xf numFmtId="0" fontId="8" fillId="0" borderId="0" applyNumberFormat="0" applyFont="0" applyFill="0" applyAlignment="0" applyProtection="0">
      <alignment vertical="center"/>
    </xf>
    <xf numFmtId="185" fontId="8" fillId="0" borderId="0" applyNumberFormat="0" applyFont="0" applyBorder="0" applyAlignment="0" applyProtection="0">
      <alignment vertical="center"/>
    </xf>
    <xf numFmtId="49" fontId="8" fillId="0" borderId="0" applyFont="0" applyFill="0" applyBorder="0" applyAlignment="0" applyProtection="0">
      <alignment horizontal="center" vertical="center"/>
    </xf>
    <xf numFmtId="185" fontId="7" fillId="3" borderId="0" applyNumberFormat="0" applyAlignment="0" applyProtection="0">
      <alignment vertical="center"/>
    </xf>
    <xf numFmtId="0" fontId="8" fillId="0" borderId="0" applyNumberFormat="0" applyFont="0" applyBorder="0" applyAlignment="0" applyProtection="0">
      <alignment vertical="center"/>
    </xf>
    <xf numFmtId="0" fontId="8" fillId="0" borderId="0" applyNumberFormat="0" applyFont="0" applyAlignment="0" applyProtection="0">
      <alignment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3" applyFont="1" applyFill="1"/>
    <xf numFmtId="0" fontId="14" fillId="0" borderId="0" xfId="0" applyFont="1"/>
    <xf numFmtId="0" fontId="15" fillId="0" borderId="0" xfId="0" applyFont="1"/>
    <xf numFmtId="0" fontId="17" fillId="0" borderId="0" xfId="0" applyFont="1" applyFill="1"/>
    <xf numFmtId="0" fontId="18" fillId="0" borderId="0" xfId="0" applyFont="1"/>
    <xf numFmtId="0" fontId="19" fillId="0" borderId="0" xfId="0" applyFont="1"/>
    <xf numFmtId="165" fontId="19" fillId="0" borderId="0" xfId="1" applyNumberFormat="1" applyFont="1"/>
    <xf numFmtId="164" fontId="19" fillId="0" borderId="0" xfId="0" applyNumberFormat="1" applyFont="1"/>
    <xf numFmtId="164" fontId="14" fillId="0" borderId="0" xfId="0" applyNumberFormat="1" applyFont="1"/>
    <xf numFmtId="0" fontId="20" fillId="0" borderId="0" xfId="0" applyFont="1"/>
    <xf numFmtId="0" fontId="4" fillId="10" borderId="0" xfId="84" applyFont="1" applyFill="1"/>
    <xf numFmtId="0" fontId="14" fillId="0" borderId="0" xfId="84" applyFont="1"/>
    <xf numFmtId="0" fontId="22" fillId="10" borderId="0" xfId="84" applyFont="1" applyFill="1"/>
    <xf numFmtId="0" fontId="23" fillId="10" borderId="0" xfId="84" applyFont="1" applyFill="1"/>
    <xf numFmtId="0" fontId="26" fillId="10" borderId="0" xfId="84" applyFont="1" applyFill="1"/>
    <xf numFmtId="0" fontId="22" fillId="10" borderId="0" xfId="0" applyFont="1" applyFill="1"/>
    <xf numFmtId="0" fontId="14" fillId="0" borderId="7" xfId="0" applyFont="1" applyBorder="1"/>
    <xf numFmtId="0" fontId="22" fillId="10" borderId="7" xfId="0" applyFont="1" applyFill="1" applyBorder="1"/>
    <xf numFmtId="0" fontId="28" fillId="10" borderId="0" xfId="0" applyFont="1" applyFill="1"/>
    <xf numFmtId="165" fontId="29" fillId="10" borderId="0" xfId="6" applyNumberFormat="1" applyFont="1" applyFill="1"/>
    <xf numFmtId="165" fontId="30" fillId="10" borderId="0" xfId="6" applyNumberFormat="1" applyFont="1" applyFill="1"/>
    <xf numFmtId="0" fontId="14" fillId="10" borderId="0" xfId="0" applyFont="1" applyFill="1"/>
    <xf numFmtId="0" fontId="31" fillId="10" borderId="0" xfId="0" applyFont="1" applyFill="1"/>
    <xf numFmtId="0" fontId="32" fillId="10" borderId="0" xfId="0" applyFont="1" applyFill="1"/>
    <xf numFmtId="0" fontId="27" fillId="10" borderId="0" xfId="0" applyFont="1" applyFill="1"/>
    <xf numFmtId="9" fontId="21" fillId="0" borderId="0" xfId="83" applyFont="1"/>
    <xf numFmtId="0" fontId="19" fillId="0" borderId="0" xfId="0" applyFont="1" applyProtection="1">
      <protection locked="0"/>
    </xf>
    <xf numFmtId="165" fontId="19" fillId="0" borderId="0" xfId="1" applyNumberFormat="1" applyFont="1" applyProtection="1">
      <protection locked="0"/>
    </xf>
    <xf numFmtId="164" fontId="19" fillId="0" borderId="0" xfId="0" applyNumberFormat="1" applyFont="1" applyProtection="1">
      <protection locked="0"/>
    </xf>
    <xf numFmtId="0" fontId="19" fillId="11" borderId="0" xfId="0" applyFont="1" applyFill="1" applyAlignment="1">
      <alignment vertical="center"/>
    </xf>
    <xf numFmtId="0" fontId="25" fillId="12" borderId="0" xfId="85" applyFont="1" applyFill="1"/>
    <xf numFmtId="0" fontId="27" fillId="0" borderId="0" xfId="0" applyFont="1" applyBorder="1"/>
    <xf numFmtId="0" fontId="14" fillId="0" borderId="0" xfId="0" applyFont="1" applyBorder="1"/>
    <xf numFmtId="0" fontId="4" fillId="0" borderId="0" xfId="3" applyFont="1" applyFill="1" applyProtection="1"/>
    <xf numFmtId="0" fontId="14" fillId="0" borderId="0" xfId="0" applyFont="1" applyProtection="1"/>
    <xf numFmtId="0" fontId="15" fillId="0" borderId="0" xfId="0" applyFont="1" applyProtection="1"/>
    <xf numFmtId="0" fontId="33" fillId="9" borderId="0" xfId="0" applyFont="1" applyFill="1" applyAlignment="1" applyProtection="1">
      <alignment horizontal="center"/>
    </xf>
    <xf numFmtId="9" fontId="33" fillId="9" borderId="0" xfId="83" applyFont="1" applyFill="1" applyAlignment="1" applyProtection="1">
      <alignment horizontal="right"/>
    </xf>
    <xf numFmtId="9" fontId="31" fillId="0" borderId="0" xfId="83" applyFont="1" applyFill="1" applyProtection="1"/>
    <xf numFmtId="0" fontId="14" fillId="0" borderId="0" xfId="0" applyFont="1" applyAlignment="1" applyProtection="1">
      <alignment horizontal="right"/>
    </xf>
    <xf numFmtId="0" fontId="34" fillId="0" borderId="0" xfId="0" applyFont="1" applyProtection="1"/>
    <xf numFmtId="189" fontId="27" fillId="9" borderId="0" xfId="0" applyNumberFormat="1" applyFont="1" applyFill="1" applyAlignment="1" applyProtection="1">
      <alignment horizontal="right"/>
    </xf>
    <xf numFmtId="0" fontId="16" fillId="0" borderId="0" xfId="0" applyFont="1" applyProtection="1"/>
    <xf numFmtId="0" fontId="14" fillId="0" borderId="0" xfId="0" applyFont="1" applyAlignment="1" applyProtection="1">
      <alignment horizontal="left" indent="1"/>
    </xf>
    <xf numFmtId="189" fontId="14" fillId="9" borderId="0" xfId="0" applyNumberFormat="1" applyFont="1" applyFill="1" applyAlignment="1" applyProtection="1">
      <alignment horizontal="right"/>
    </xf>
    <xf numFmtId="0" fontId="18" fillId="0" borderId="0" xfId="0" applyFont="1" applyAlignment="1">
      <alignment horizontal="center"/>
    </xf>
  </cellXfs>
  <cellStyles count="86">
    <cellStyle name="_x000a_shell=progma" xfId="8"/>
    <cellStyle name="1_User_Input 2" xfId="9"/>
    <cellStyle name="Checksum" xfId="10"/>
    <cellStyle name="Column label" xfId="11"/>
    <cellStyle name="Column label (left aligned)" xfId="12"/>
    <cellStyle name="Column label (no wrap)" xfId="13"/>
    <cellStyle name="Column label (not bold)" xfId="14"/>
    <cellStyle name="Comma 2" xfId="6"/>
    <cellStyle name="Comma 2 2 6" xfId="15"/>
    <cellStyle name="Comma 3" xfId="16"/>
    <cellStyle name="Comma 4" xfId="77"/>
    <cellStyle name="Currency (0dp)" xfId="17"/>
    <cellStyle name="Currency (2dp)" xfId="18"/>
    <cellStyle name="Currency 3" xfId="19"/>
    <cellStyle name="Currency Dollar" xfId="20"/>
    <cellStyle name="Currency Dollar (2dp)" xfId="21"/>
    <cellStyle name="Currency EUR" xfId="22"/>
    <cellStyle name="Currency EUR (2dp)" xfId="23"/>
    <cellStyle name="Currency Euro" xfId="24"/>
    <cellStyle name="Currency Euro (2dp)" xfId="25"/>
    <cellStyle name="Currency GBP" xfId="26"/>
    <cellStyle name="Currency GBP (2dp)" xfId="27"/>
    <cellStyle name="Currency Pound" xfId="28"/>
    <cellStyle name="Currency Pound (2dp)" xfId="29"/>
    <cellStyle name="Currency USD" xfId="30"/>
    <cellStyle name="Currency USD (2dp)" xfId="31"/>
    <cellStyle name="Date" xfId="32"/>
    <cellStyle name="Date (Month)" xfId="33"/>
    <cellStyle name="Date (Year)" xfId="34"/>
    <cellStyle name="H0" xfId="35"/>
    <cellStyle name="H1" xfId="36"/>
    <cellStyle name="H2" xfId="37"/>
    <cellStyle name="H3" xfId="38"/>
    <cellStyle name="H4" xfId="39"/>
    <cellStyle name="Highlight" xfId="40"/>
    <cellStyle name="Hipervínculo" xfId="85" builtinId="8"/>
    <cellStyle name="Input calculation" xfId="41"/>
    <cellStyle name="Input data" xfId="42"/>
    <cellStyle name="Input data 2" xfId="43"/>
    <cellStyle name="Input estimate" xfId="44"/>
    <cellStyle name="Input link" xfId="45"/>
    <cellStyle name="Input link (different workbook)" xfId="46"/>
    <cellStyle name="Input parameter" xfId="47"/>
    <cellStyle name="Millares" xfId="1" builtinId="3"/>
    <cellStyle name="Name" xfId="48"/>
    <cellStyle name="Normal" xfId="0" builtinId="0"/>
    <cellStyle name="Normal 2" xfId="3"/>
    <cellStyle name="Normal 2 2" xfId="4"/>
    <cellStyle name="Normal 2 3" xfId="49"/>
    <cellStyle name="Normal 2 4" xfId="50"/>
    <cellStyle name="Normal 2 5" xfId="84"/>
    <cellStyle name="Normal 205" xfId="82"/>
    <cellStyle name="Normal 21" xfId="51"/>
    <cellStyle name="Normal 21 2" xfId="52"/>
    <cellStyle name="Normal 3" xfId="7"/>
    <cellStyle name="Normal 39 2" xfId="53"/>
    <cellStyle name="Normal 39 2 2" xfId="54"/>
    <cellStyle name="Normal 4" xfId="55"/>
    <cellStyle name="Normal 5" xfId="79"/>
    <cellStyle name="Normal 6" xfId="80"/>
    <cellStyle name="Normal 7" xfId="81"/>
    <cellStyle name="Normal 8" xfId="2"/>
    <cellStyle name="Number" xfId="56"/>
    <cellStyle name="Number (2dp)" xfId="57"/>
    <cellStyle name="Number 2" xfId="58"/>
    <cellStyle name="Number 3" xfId="59"/>
    <cellStyle name="Percent 2" xfId="5"/>
    <cellStyle name="Percent 2 2" xfId="60"/>
    <cellStyle name="Percent 2 3" xfId="61"/>
    <cellStyle name="Percent 2 3 2" xfId="62"/>
    <cellStyle name="Percent 3" xfId="63"/>
    <cellStyle name="Percent 4" xfId="78"/>
    <cellStyle name="Percentage" xfId="64"/>
    <cellStyle name="Percentage (2dp)" xfId="65"/>
    <cellStyle name="Porcentaje" xfId="83" builtinId="5"/>
    <cellStyle name="Row label" xfId="66"/>
    <cellStyle name="Row label (indent)" xfId="67"/>
    <cellStyle name="Sub-total row" xfId="68"/>
    <cellStyle name="Table finish row" xfId="69"/>
    <cellStyle name="Table shading" xfId="70"/>
    <cellStyle name="Table unfinish row" xfId="71"/>
    <cellStyle name="Table unshading" xfId="72"/>
    <cellStyle name="Text" xfId="73"/>
    <cellStyle name="Total row" xfId="74"/>
    <cellStyle name="Unhighlight" xfId="75"/>
    <cellStyle name="Untotal row" xfId="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E83F35"/>
      <rgbColor rgb="0099BFC2"/>
      <rgbColor rgb="00156570"/>
      <rgbColor rgb="00B4A76C"/>
      <rgbColor rgb="00782327"/>
      <rgbColor rgb="00A5ACAF"/>
      <rgbColor rgb="0037424A"/>
      <rgbColor rgb="00E83F35"/>
      <rgbColor rgb="0000CCFF"/>
      <rgbColor rgb="00CCFFFF"/>
      <rgbColor rgb="00CCFFCC"/>
      <rgbColor rgb="00FFFF99"/>
      <rgbColor rgb="0099CCFF"/>
      <rgbColor rgb="00E83F35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1DBD2"/>
      <color rgb="FFD1D2D3"/>
      <color rgb="FFE83F3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>
                <a:latin typeface="+mn-lt"/>
              </a:defRPr>
            </a:pPr>
            <a:r>
              <a:rPr lang="en-GB" b="1">
                <a:latin typeface="+mn-lt"/>
              </a:rPr>
              <a:t>Porcentaje</a:t>
            </a:r>
            <a:r>
              <a:rPr lang="en-GB" b="1" baseline="0">
                <a:latin typeface="+mn-lt"/>
              </a:rPr>
              <a:t> (%) sobre ingresos minoristas</a:t>
            </a:r>
            <a:endParaRPr lang="en-GB" b="1">
              <a:latin typeface="+mn-lt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963805584281282E-2"/>
          <c:y val="0.13919261613450362"/>
          <c:w val="0.89865563598759046"/>
          <c:h val="0.669561109555881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83F3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B87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AA6-4B39-A3F9-6496A105E699}"/>
              </c:ext>
            </c:extLst>
          </c:dPt>
          <c:dPt>
            <c:idx val="1"/>
            <c:invertIfNegative val="0"/>
            <c:bubble3D val="0"/>
            <c:spPr>
              <a:solidFill>
                <a:srgbClr val="8DD0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AA6-4B39-A3F9-6496A105E699}"/>
              </c:ext>
            </c:extLst>
          </c:dPt>
          <c:dPt>
            <c:idx val="2"/>
            <c:invertIfNegative val="0"/>
            <c:bubble3D val="0"/>
            <c:spPr>
              <a:solidFill>
                <a:srgbClr val="D1DBD2">
                  <a:lumMod val="90000"/>
                </a:srgb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AA6-4B39-A3F9-6496A105E699}"/>
              </c:ext>
            </c:extLst>
          </c:dPt>
          <c:dPt>
            <c:idx val="3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AA6-4B39-A3F9-6496A105E699}"/>
              </c:ext>
            </c:extLst>
          </c:dPt>
          <c:dPt>
            <c:idx val="4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AA6-4B39-A3F9-6496A105E699}"/>
              </c:ext>
            </c:extLst>
          </c:dPt>
          <c:dPt>
            <c:idx val="5"/>
            <c:invertIfNegative val="0"/>
            <c:bubble3D val="0"/>
            <c:spPr>
              <a:solidFill>
                <a:srgbClr val="D1DBD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AA6-4B39-A3F9-6496A105E6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(Resultados!$B$6,Resultados!$B$8:$B$12)</c:f>
              <c:strCache>
                <c:ptCount val="6"/>
                <c:pt idx="0">
                  <c:v>Margen (%)</c:v>
                </c:pt>
                <c:pt idx="1">
                  <c:v>Ingresos</c:v>
                </c:pt>
                <c:pt idx="2">
                  <c:v>Costos totales</c:v>
                </c:pt>
                <c:pt idx="3">
                  <c:v>Pagos mayoristas</c:v>
                </c:pt>
                <c:pt idx="4">
                  <c:v>Costos de red</c:v>
                </c:pt>
                <c:pt idx="5">
                  <c:v>Costos minoristas</c:v>
                </c:pt>
              </c:strCache>
            </c:strRef>
          </c:cat>
          <c:val>
            <c:numRef>
              <c:f>(Resultados!$E$6,Resultados!$E$8:$E$12)</c:f>
              <c:numCache>
                <c:formatCode>0%</c:formatCode>
                <c:ptCount val="6"/>
                <c:pt idx="0">
                  <c:v>0.76118426607603074</c:v>
                </c:pt>
                <c:pt idx="1">
                  <c:v>1</c:v>
                </c:pt>
                <c:pt idx="2">
                  <c:v>0.23881573392396926</c:v>
                </c:pt>
                <c:pt idx="3">
                  <c:v>0.2149022305390563</c:v>
                </c:pt>
                <c:pt idx="4">
                  <c:v>1.2849572856221788E-2</c:v>
                </c:pt>
                <c:pt idx="5">
                  <c:v>1.1063930528691163E-2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A6-4B39-A3F9-6496A105E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1760"/>
        <c:axId val="606316320"/>
      </c:barChart>
      <c:catAx>
        <c:axId val="6063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0631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6316320"/>
        <c:scaling>
          <c:orientation val="minMax"/>
        </c:scaling>
        <c:delete val="1"/>
        <c:axPos val="l"/>
        <c:numFmt formatCode="0.0" sourceLinked="0"/>
        <c:majorTickMark val="out"/>
        <c:minorTickMark val="none"/>
        <c:tickLblPos val="nextTo"/>
        <c:crossAx val="60632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567170</xdr:colOff>
      <xdr:row>0</xdr:row>
      <xdr:rowOff>0</xdr:rowOff>
    </xdr:from>
    <xdr:to>
      <xdr:col>1</xdr:col>
      <xdr:colOff>1161531</xdr:colOff>
      <xdr:row>3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7170" y="0"/>
          <a:ext cx="1200497" cy="638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27538" y="2403230"/>
    <xdr:ext cx="5011616" cy="2914896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Projects-12\P12-1907\Work\09%20Model%20development\Core%20model\spd-mdcc-BU%20LRIC%20model%20for%20the%20ILR%2023122014-1359%20STC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ift/Usuarios/luis.gonzalez/Downloads/modelocostosserviciomayoristaarrendamientoed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Scenario manager &amp; Results"/>
      <sheetName val="Sensitivity_input"/>
      <sheetName val="Sensitivity_output"/>
      <sheetName val="Demand module (DEM)"/>
      <sheetName val="DEM - Assumptions and inputs"/>
      <sheetName val="DEM - Assumptions"/>
      <sheetName val="DEM - Calculations"/>
      <sheetName val="DEM - Voice by tech"/>
      <sheetName val="DEM - Broadband by tech"/>
      <sheetName val="DEM - Corporate by tech"/>
      <sheetName val="DEM - Outputs"/>
      <sheetName val="DEM - National by Tech"/>
      <sheetName val="DEM - Customers by PoP"/>
      <sheetName val="DEM - Customers by DP"/>
      <sheetName val="DEM - CU to rem agg node (FTTC)"/>
      <sheetName val="DEM - CU to PoP (legacy)"/>
      <sheetName val="DEM - FTTH-GPON to PoP"/>
      <sheetName val="DEM - FTTH-P2P to PoP"/>
      <sheetName val="Network dimensioning (ND)"/>
      <sheetName val="ND - Inputs and settings"/>
      <sheetName val="ND - Settings"/>
      <sheetName val="ND - Technical assumptions"/>
      <sheetName val="ND - Access equipment input"/>
      <sheetName val="ND - GPON splitters"/>
      <sheetName val="Quality of Service Factors"/>
      <sheetName val="ND - Network dimensioning"/>
      <sheetName val="ND - Node mapping"/>
      <sheetName val="ND - Remote equipment"/>
      <sheetName val="ND - GPON P2P RN-Agg"/>
      <sheetName val="ND - MSAN CU"/>
      <sheetName val="ND - Aggregation Equipment"/>
      <sheetName val="ND - IP Edge equipment"/>
      <sheetName val="ND - IP Core equipment"/>
      <sheetName val="ND - BRAS equipment"/>
      <sheetName val="ND - Other equipment"/>
      <sheetName val="ND - Output"/>
      <sheetName val="ND - Equipment summary"/>
      <sheetName val="Costing (CO)"/>
      <sheetName val="CO - Inputs and settings"/>
      <sheetName val="CO - Settings"/>
      <sheetName val="CO - Classifications"/>
      <sheetName val="CO - Mappings"/>
      <sheetName val="CO - Volume inputs"/>
      <sheetName val="CO - Equipment summary"/>
      <sheetName val="CO - Equipment cost inputs"/>
      <sheetName val="CO - Network costing"/>
      <sheetName val="CO - Volume by Element"/>
      <sheetName val="CO - Capex"/>
      <sheetName val="CO - Capex annualisation"/>
      <sheetName val="CO - Network element costing"/>
      <sheetName val="CO - Service Costing"/>
      <sheetName val="CO - Network service costing"/>
      <sheetName val="CO - Product costing"/>
      <sheetName val="Pure LRIC calculation"/>
      <sheetName val="Inputs for number of POPs"/>
      <sheetName val="POP - Customers by POP"/>
      <sheetName val="POP - Customers by DP"/>
      <sheetName val="POP - GPON splitters"/>
      <sheetName val="POP - Equipment"/>
      <sheetName val="POP - Node mapping"/>
      <sheetName val="POP - Distance for joints"/>
      <sheetName val="END"/>
      <sheetName val="CHART - voice lines"/>
      <sheetName val="Outputs"/>
    </sheetNames>
    <sheetDataSet>
      <sheetData sheetId="0" refreshError="1"/>
      <sheetData sheetId="1" refreshError="1"/>
      <sheetData sheetId="2">
        <row r="46">
          <cell r="C46">
            <v>9.11E-2</v>
          </cell>
        </row>
        <row r="50">
          <cell r="C50">
            <v>2.5000000000000001E-2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26">
          <cell r="C26">
            <v>0.02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Data input panel"/>
      <sheetName val="Listas "/>
      <sheetName val="Inputs de costos evitables"/>
      <sheetName val="Cálculos ED"/>
      <sheetName val="Benchmarks"/>
      <sheetName val="Datos de Telmex --&gt;"/>
      <sheetName val="7 VF incluye PMP"/>
      <sheetName val="Clientes_x_AB 2014"/>
      <sheetName val="Clientes_x_AB 2015"/>
      <sheetName val="V.1"/>
      <sheetName val="V.4"/>
      <sheetName val="Cálculo de descuentos"/>
      <sheetName val="Data_input_panel"/>
      <sheetName val="Listas_"/>
      <sheetName val="Inputs_de_costos_evitables"/>
      <sheetName val="Cálculos_ED"/>
      <sheetName val="Datos_de_Telmex_--&gt;"/>
      <sheetName val="7_VF_incluye_PMP"/>
      <sheetName val="Clientes_x_AB_2014"/>
      <sheetName val="Clientes_x_AB_2015"/>
      <sheetName val="V_1"/>
      <sheetName val="V_4"/>
      <sheetName val="Cálculo_de_descuentos"/>
      <sheetName val="Data_input_panel1"/>
      <sheetName val="Listas_1"/>
      <sheetName val="Inputs_de_costos_evitables1"/>
      <sheetName val="Cálculos_ED1"/>
      <sheetName val="Datos_de_Telmex_--&gt;1"/>
      <sheetName val="7_VF_incluye_PMP1"/>
      <sheetName val="Clientes_x_AB_20141"/>
      <sheetName val="Clientes_x_AB_20151"/>
      <sheetName val="V_11"/>
      <sheetName val="V_41"/>
      <sheetName val="Cálculo_de_descuentos1"/>
      <sheetName val="Data_input_panel2"/>
      <sheetName val="Listas_2"/>
      <sheetName val="Inputs_de_costos_evitables2"/>
      <sheetName val="Cálculos_ED2"/>
      <sheetName val="Datos_de_Telmex_--&gt;2"/>
      <sheetName val="7_VF_incluye_PMP2"/>
      <sheetName val="Clientes_x_AB_20142"/>
      <sheetName val="Clientes_x_AB_20152"/>
      <sheetName val="V_12"/>
      <sheetName val="V_42"/>
      <sheetName val="Cálculo_de_descuentos2"/>
      <sheetName val="Data_input_panel3"/>
      <sheetName val="Listas_3"/>
      <sheetName val="Inputs_de_costos_evitables3"/>
      <sheetName val="Cálculos_ED3"/>
      <sheetName val="Datos_de_Telmex_--&gt;3"/>
      <sheetName val="7_VF_incluye_PMP3"/>
      <sheetName val="Clientes_x_AB_20143"/>
      <sheetName val="Clientes_x_AB_20153"/>
      <sheetName val="V_13"/>
      <sheetName val="V_43"/>
      <sheetName val="Cálculo_de_descuentos3"/>
      <sheetName val="Data_input_panel4"/>
      <sheetName val="Listas_4"/>
      <sheetName val="Inputs_de_costos_evitables4"/>
      <sheetName val="Cálculos_ED4"/>
      <sheetName val="Datos_de_Telmex_--&gt;4"/>
      <sheetName val="7_VF_incluye_PMP4"/>
      <sheetName val="Clientes_x_AB_20144"/>
      <sheetName val="Clientes_x_AB_20154"/>
      <sheetName val="V_14"/>
      <sheetName val="V_44"/>
      <sheetName val="Cálculo_de_descuentos4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 t="str">
            <v>9.6 kbps (LEA)</v>
          </cell>
        </row>
        <row r="14">
          <cell r="E14" t="str">
            <v>Subrate 9.6 kbps</v>
          </cell>
        </row>
        <row r="15">
          <cell r="E15" t="str">
            <v>LE 19.2 kbps</v>
          </cell>
        </row>
        <row r="16">
          <cell r="E16" t="str">
            <v>Subrate 19.2 kbps</v>
          </cell>
        </row>
        <row r="17">
          <cell r="E17" t="str">
            <v>Subrate 32 kbps</v>
          </cell>
        </row>
        <row r="18">
          <cell r="E18" t="str">
            <v>64 kbps</v>
          </cell>
        </row>
        <row r="19">
          <cell r="E19" t="str">
            <v>128 kbps</v>
          </cell>
        </row>
        <row r="20">
          <cell r="E20" t="str">
            <v>192 kbps</v>
          </cell>
        </row>
        <row r="21">
          <cell r="E21" t="str">
            <v>256 kbps</v>
          </cell>
        </row>
        <row r="22">
          <cell r="E22" t="str">
            <v>384 kbps</v>
          </cell>
        </row>
        <row r="23">
          <cell r="E23" t="str">
            <v>512 kbps</v>
          </cell>
        </row>
        <row r="24">
          <cell r="E24" t="str">
            <v>768 kbps</v>
          </cell>
        </row>
        <row r="25">
          <cell r="E25" t="str">
            <v>1024 kbps</v>
          </cell>
        </row>
        <row r="26">
          <cell r="E26" t="str">
            <v>E1 (2.4 Mbps)</v>
          </cell>
        </row>
        <row r="27">
          <cell r="E27" t="str">
            <v>E2 *</v>
          </cell>
        </row>
        <row r="28">
          <cell r="E28" t="str">
            <v>E3 (34 Mbps)</v>
          </cell>
        </row>
        <row r="29">
          <cell r="E29" t="str">
            <v>45 Mbps</v>
          </cell>
        </row>
        <row r="30">
          <cell r="E30" t="str">
            <v>STM-1 (155 Mbps)</v>
          </cell>
        </row>
        <row r="31">
          <cell r="E31" t="str">
            <v>STM-4 (622.08 Mbps)</v>
          </cell>
        </row>
        <row r="32">
          <cell r="E32" t="str">
            <v>STM-16 (2488.32Mbps)</v>
          </cell>
        </row>
        <row r="33">
          <cell r="E33" t="str">
            <v>STM-64 (9953.28Mbps)</v>
          </cell>
        </row>
        <row r="34">
          <cell r="E34" t="str">
            <v>STM-256 (39813.12 Mbps)*</v>
          </cell>
        </row>
        <row r="35">
          <cell r="E35" t="str">
            <v>Ethernet (2Mbps)</v>
          </cell>
        </row>
        <row r="36">
          <cell r="E36" t="str">
            <v>Ethernet (4Mbps)</v>
          </cell>
        </row>
        <row r="37">
          <cell r="E37" t="str">
            <v>Ethernet (6Mbps)</v>
          </cell>
        </row>
        <row r="38">
          <cell r="E38" t="str">
            <v>Ethernet (8Mbps)</v>
          </cell>
        </row>
        <row r="39">
          <cell r="E39" t="str">
            <v>Ethernet (10Mbps)</v>
          </cell>
        </row>
        <row r="40">
          <cell r="E40" t="str">
            <v>Ethernet (20Mbps)</v>
          </cell>
        </row>
        <row r="41">
          <cell r="E41" t="str">
            <v>Ethernet (30Mbps)</v>
          </cell>
        </row>
        <row r="42">
          <cell r="E42" t="str">
            <v>Ethernet (40Mbps)</v>
          </cell>
        </row>
        <row r="43">
          <cell r="E43" t="str">
            <v>Ethernet (50Mbps)</v>
          </cell>
        </row>
        <row r="44">
          <cell r="E44" t="str">
            <v>Ethernet (60Mbps)</v>
          </cell>
        </row>
        <row r="45">
          <cell r="E45" t="str">
            <v>Ethernet (70Mbps)</v>
          </cell>
        </row>
        <row r="46">
          <cell r="E46" t="str">
            <v>Ethernet (80Mbps)</v>
          </cell>
        </row>
        <row r="47">
          <cell r="E47" t="str">
            <v>Ethernet (90Mbps)</v>
          </cell>
        </row>
        <row r="48">
          <cell r="E48" t="str">
            <v>Ethernet (100Mbps)</v>
          </cell>
        </row>
        <row r="49">
          <cell r="E49" t="str">
            <v>GigaEthernet (100Mbps)</v>
          </cell>
        </row>
        <row r="50">
          <cell r="E50" t="str">
            <v>GigaEthernet (150Mbps)</v>
          </cell>
        </row>
        <row r="51">
          <cell r="E51" t="str">
            <v>GigaEthernet (200Mbps)</v>
          </cell>
        </row>
        <row r="52">
          <cell r="E52" t="str">
            <v>GigaEthernet (250Mbps)</v>
          </cell>
        </row>
        <row r="53">
          <cell r="E53" t="str">
            <v>GigaEthernet (300Mbps)</v>
          </cell>
        </row>
        <row r="54">
          <cell r="E54" t="str">
            <v>GigaEthernet (350Mbps)</v>
          </cell>
        </row>
        <row r="55">
          <cell r="E55" t="str">
            <v>GigaEthernet (400Mbps)</v>
          </cell>
        </row>
        <row r="56">
          <cell r="E56" t="str">
            <v>GigaEthernet (450Mbps)</v>
          </cell>
        </row>
        <row r="57">
          <cell r="E57" t="str">
            <v>GigaEthernet (500Mbps)</v>
          </cell>
        </row>
        <row r="58">
          <cell r="E58" t="str">
            <v>GigaEthernet (550Mbps)</v>
          </cell>
        </row>
        <row r="59">
          <cell r="E59" t="str">
            <v>GigaEthernet (600Mbps)</v>
          </cell>
        </row>
        <row r="60">
          <cell r="E60" t="str">
            <v>GigaEthernet (750Mbps)</v>
          </cell>
        </row>
        <row r="61">
          <cell r="E61" t="str">
            <v>GigaEthernet (1 Gbps)</v>
          </cell>
        </row>
        <row r="62">
          <cell r="E62" t="str">
            <v>GigaEthernet (2 Gbps)</v>
          </cell>
        </row>
        <row r="63">
          <cell r="E63" t="str">
            <v>GigaEthernet (4 Gbps)</v>
          </cell>
        </row>
        <row r="64">
          <cell r="E64" t="str">
            <v>GigaEthernet (6 Gbps)</v>
          </cell>
        </row>
        <row r="65">
          <cell r="E65" t="str">
            <v>GigaEthernet (8 Gbps)</v>
          </cell>
        </row>
        <row r="66">
          <cell r="E66" t="str">
            <v>GigaEthernet (10 Gbps)</v>
          </cell>
        </row>
        <row r="67">
          <cell r="E67" t="str">
            <v xml:space="preserve">2 Mbps PMP </v>
          </cell>
        </row>
        <row r="68">
          <cell r="E68" t="str">
            <v xml:space="preserve">34 Mbps PMP </v>
          </cell>
        </row>
        <row r="69">
          <cell r="E69" t="str">
            <v xml:space="preserve">155 Mbps PMP </v>
          </cell>
        </row>
        <row r="70">
          <cell r="E70" t="str">
            <v xml:space="preserve">622 Mbps PMP </v>
          </cell>
        </row>
        <row r="71">
          <cell r="E71" t="str">
            <v>Hub 1 Gbps</v>
          </cell>
        </row>
        <row r="72">
          <cell r="E72" t="str">
            <v>Hub 10 Gbps</v>
          </cell>
        </row>
        <row r="73">
          <cell r="E73" t="str">
            <v>Spare</v>
          </cell>
        </row>
        <row r="74">
          <cell r="E74" t="str">
            <v>Spare</v>
          </cell>
        </row>
        <row r="75">
          <cell r="E75" t="str">
            <v>Spare</v>
          </cell>
        </row>
        <row r="76">
          <cell r="E76" t="str">
            <v>Spare</v>
          </cell>
        </row>
        <row r="77">
          <cell r="E77" t="str">
            <v>Spare</v>
          </cell>
        </row>
        <row r="78">
          <cell r="E78" t="str">
            <v>Spare</v>
          </cell>
        </row>
        <row r="79">
          <cell r="E79" t="str">
            <v>Spare</v>
          </cell>
        </row>
        <row r="80">
          <cell r="E80" t="str">
            <v>Spare</v>
          </cell>
        </row>
        <row r="81">
          <cell r="E81" t="str">
            <v>Spare</v>
          </cell>
        </row>
        <row r="82">
          <cell r="E82" t="str">
            <v>Spare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9.6 kbps (LEA)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3">
          <cell r="E13" t="str">
            <v>9.6 kbps (LEA)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3">
          <cell r="E13" t="str">
            <v>9.6 kbps (LEA)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13">
          <cell r="E13" t="str">
            <v>9.6 kbps (LEA)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E13" t="str">
            <v>9.6 kbps (LEA)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Frontier New Template">
      <a:dk1>
        <a:srgbClr val="37424A"/>
      </a:dk1>
      <a:lt1>
        <a:sysClr val="window" lastClr="FFFFFF"/>
      </a:lt1>
      <a:dk2>
        <a:srgbClr val="007B87"/>
      </a:dk2>
      <a:lt2>
        <a:srgbClr val="D1DBD2"/>
      </a:lt2>
      <a:accent1>
        <a:srgbClr val="8DD0D2"/>
      </a:accent1>
      <a:accent2>
        <a:srgbClr val="E83F35"/>
      </a:accent2>
      <a:accent3>
        <a:srgbClr val="8BB96A"/>
      </a:accent3>
      <a:accent4>
        <a:srgbClr val="683C5B"/>
      </a:accent4>
      <a:accent5>
        <a:srgbClr val="4BACC6"/>
      </a:accent5>
      <a:accent6>
        <a:srgbClr val="EBC0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7"/>
  <sheetViews>
    <sheetView showGridLines="0" topLeftCell="A13" zoomScale="110" zoomScaleNormal="110" workbookViewId="0">
      <selection activeCell="G15" sqref="G15"/>
    </sheetView>
  </sheetViews>
  <sheetFormatPr baseColWidth="10" defaultColWidth="9.1796875" defaultRowHeight="13" x14ac:dyDescent="0.3"/>
  <cols>
    <col min="1" max="1" width="9.1796875" style="12"/>
    <col min="2" max="2" width="36.26953125" style="12" customWidth="1"/>
    <col min="3" max="3" width="30.7265625" style="12" customWidth="1"/>
    <col min="4" max="4" width="4.1796875" style="12" customWidth="1"/>
    <col min="5" max="16384" width="9.1796875" style="12"/>
  </cols>
  <sheetData>
    <row r="5" spans="1:5" ht="21" x14ac:dyDescent="0.5">
      <c r="B5" s="11" t="s">
        <v>61</v>
      </c>
    </row>
    <row r="7" spans="1:5" ht="15.5" x14ac:dyDescent="0.35">
      <c r="B7" s="13" t="s">
        <v>41</v>
      </c>
    </row>
    <row r="8" spans="1:5" x14ac:dyDescent="0.3">
      <c r="C8" s="14" t="s">
        <v>42</v>
      </c>
    </row>
    <row r="9" spans="1:5" x14ac:dyDescent="0.3">
      <c r="B9" s="12" t="s">
        <v>43</v>
      </c>
      <c r="C9" s="31" t="s">
        <v>44</v>
      </c>
      <c r="E9" s="15" t="s">
        <v>45</v>
      </c>
    </row>
    <row r="10" spans="1:5" x14ac:dyDescent="0.3">
      <c r="E10" s="15"/>
    </row>
    <row r="11" spans="1:5" x14ac:dyDescent="0.3">
      <c r="B11" s="12" t="s">
        <v>62</v>
      </c>
      <c r="C11" s="31" t="s">
        <v>62</v>
      </c>
      <c r="E11" s="15" t="s">
        <v>63</v>
      </c>
    </row>
    <row r="13" spans="1:5" s="2" customFormat="1" ht="16" thickBot="1" x14ac:dyDescent="0.4">
      <c r="B13" s="16"/>
    </row>
    <row r="14" spans="1:5" s="17" customFormat="1" ht="16" thickTop="1" x14ac:dyDescent="0.35">
      <c r="B14" s="18"/>
    </row>
    <row r="15" spans="1:5" s="33" customFormat="1" x14ac:dyDescent="0.3">
      <c r="A15" s="32"/>
      <c r="B15" s="22"/>
      <c r="E15" s="33" t="s">
        <v>70</v>
      </c>
    </row>
    <row r="18" spans="2:3" s="2" customFormat="1" ht="16" thickBot="1" x14ac:dyDescent="0.4">
      <c r="B18" s="16" t="s">
        <v>46</v>
      </c>
    </row>
    <row r="19" spans="2:3" s="17" customFormat="1" ht="16" thickTop="1" x14ac:dyDescent="0.35">
      <c r="B19" s="18"/>
    </row>
    <row r="20" spans="2:3" s="2" customFormat="1" x14ac:dyDescent="0.3">
      <c r="B20" s="19" t="s">
        <v>44</v>
      </c>
      <c r="C20" s="2" t="s">
        <v>47</v>
      </c>
    </row>
    <row r="21" spans="2:3" s="2" customFormat="1" x14ac:dyDescent="0.3">
      <c r="B21" s="20" t="s">
        <v>48</v>
      </c>
      <c r="C21" s="2" t="s">
        <v>49</v>
      </c>
    </row>
    <row r="22" spans="2:3" s="2" customFormat="1" x14ac:dyDescent="0.3">
      <c r="B22" s="21" t="s">
        <v>48</v>
      </c>
      <c r="C22" s="2" t="s">
        <v>50</v>
      </c>
    </row>
    <row r="23" spans="2:3" s="2" customFormat="1" x14ac:dyDescent="0.3">
      <c r="B23" s="22" t="s">
        <v>51</v>
      </c>
      <c r="C23" s="2" t="s">
        <v>52</v>
      </c>
    </row>
    <row r="24" spans="2:3" s="2" customFormat="1" x14ac:dyDescent="0.3">
      <c r="B24" s="23" t="s">
        <v>53</v>
      </c>
      <c r="C24" s="2" t="s">
        <v>54</v>
      </c>
    </row>
    <row r="25" spans="2:3" s="2" customFormat="1" x14ac:dyDescent="0.3">
      <c r="B25" s="24" t="s">
        <v>55</v>
      </c>
      <c r="C25" s="2" t="s">
        <v>56</v>
      </c>
    </row>
    <row r="26" spans="2:3" s="2" customFormat="1" x14ac:dyDescent="0.3">
      <c r="B26" s="30" t="s">
        <v>59</v>
      </c>
      <c r="C26" s="2" t="s">
        <v>60</v>
      </c>
    </row>
    <row r="27" spans="2:3" s="2" customFormat="1" x14ac:dyDescent="0.3">
      <c r="B27" s="25" t="s">
        <v>57</v>
      </c>
      <c r="C27" s="2" t="s">
        <v>58</v>
      </c>
    </row>
  </sheetData>
  <hyperlinks>
    <hyperlink ref="C9" location="Resultados!A1" display="Resultados"/>
    <hyperlink ref="C11" location="'Información del test individual'!A1" display="Información del test individual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12"/>
  <sheetViews>
    <sheetView showGridLines="0" topLeftCell="A12" zoomScale="130" zoomScaleNormal="130" workbookViewId="0">
      <selection activeCell="N7" sqref="N7"/>
    </sheetView>
  </sheetViews>
  <sheetFormatPr baseColWidth="10" defaultColWidth="9.1796875" defaultRowHeight="13" x14ac:dyDescent="0.3"/>
  <cols>
    <col min="1" max="1" width="9.1796875" style="35"/>
    <col min="2" max="2" width="32.1796875" style="35" customWidth="1"/>
    <col min="3" max="3" width="14" style="35" customWidth="1"/>
    <col min="4" max="4" width="15.26953125" style="35" customWidth="1"/>
    <col min="5" max="16384" width="9.1796875" style="35"/>
  </cols>
  <sheetData>
    <row r="1" spans="2:6" ht="21" x14ac:dyDescent="0.5">
      <c r="B1" s="34" t="s">
        <v>64</v>
      </c>
      <c r="C1" s="34"/>
    </row>
    <row r="2" spans="2:6" ht="21" x14ac:dyDescent="0.5">
      <c r="B2" s="34"/>
      <c r="C2" s="34"/>
    </row>
    <row r="4" spans="2:6" x14ac:dyDescent="0.3">
      <c r="B4" s="36" t="s">
        <v>39</v>
      </c>
      <c r="C4" s="36"/>
      <c r="D4" s="37" t="str">
        <f>+IF(D6&lt;0,"No","Sí")</f>
        <v>Sí</v>
      </c>
    </row>
    <row r="6" spans="2:6" x14ac:dyDescent="0.3">
      <c r="B6" s="35" t="s">
        <v>38</v>
      </c>
      <c r="D6" s="38">
        <f>+(D8-D9)/D8</f>
        <v>0.76118426607603074</v>
      </c>
      <c r="E6" s="39">
        <f>+D6</f>
        <v>0.76118426607603074</v>
      </c>
    </row>
    <row r="7" spans="2:6" x14ac:dyDescent="0.3">
      <c r="D7" s="40"/>
    </row>
    <row r="8" spans="2:6" x14ac:dyDescent="0.3">
      <c r="B8" s="35" t="s">
        <v>2</v>
      </c>
      <c r="C8" s="41" t="s">
        <v>65</v>
      </c>
      <c r="D8" s="42">
        <f>+SUMPRODUCT('Información prueba individual'!$I$7:$I$296,'Información prueba individual'!E$7:E$296)</f>
        <v>16366.954890980927</v>
      </c>
      <c r="E8" s="39">
        <f>+D8/$D$8</f>
        <v>1</v>
      </c>
    </row>
    <row r="9" spans="2:6" x14ac:dyDescent="0.3">
      <c r="B9" s="35" t="s">
        <v>66</v>
      </c>
      <c r="C9" s="41" t="s">
        <v>65</v>
      </c>
      <c r="D9" s="42">
        <f>+SUM(D10:D12)</f>
        <v>3908.6863443901084</v>
      </c>
      <c r="E9" s="39">
        <f t="shared" ref="E9:E12" si="0">+D9/$D$8</f>
        <v>0.23881573392396926</v>
      </c>
      <c r="F9" s="43"/>
    </row>
    <row r="10" spans="2:6" x14ac:dyDescent="0.3">
      <c r="B10" s="44" t="s">
        <v>67</v>
      </c>
      <c r="C10" s="41" t="s">
        <v>65</v>
      </c>
      <c r="D10" s="45">
        <f>+SUMPRODUCT('Información prueba individual'!$I$7:$I$296,'Información prueba individual'!F$7:F$296)</f>
        <v>3517.2951132039184</v>
      </c>
      <c r="E10" s="39">
        <f t="shared" si="0"/>
        <v>0.2149022305390563</v>
      </c>
    </row>
    <row r="11" spans="2:6" x14ac:dyDescent="0.3">
      <c r="B11" s="44" t="s">
        <v>6</v>
      </c>
      <c r="C11" s="41" t="s">
        <v>65</v>
      </c>
      <c r="D11" s="45">
        <f>+SUMPRODUCT('Información prueba individual'!$I$7:$I$296,'Información prueba individual'!G$7:G$296)</f>
        <v>210.30837930615496</v>
      </c>
      <c r="E11" s="39">
        <f t="shared" si="0"/>
        <v>1.2849572856221788E-2</v>
      </c>
    </row>
    <row r="12" spans="2:6" x14ac:dyDescent="0.3">
      <c r="B12" s="44" t="s">
        <v>7</v>
      </c>
      <c r="C12" s="41" t="s">
        <v>65</v>
      </c>
      <c r="D12" s="45">
        <f>+SUMPRODUCT('Información prueba individual'!$I$7:$I$296,'Información prueba individual'!H$7:H$296)</f>
        <v>181.08285188003504</v>
      </c>
      <c r="E12" s="39">
        <f t="shared" si="0"/>
        <v>1.1063930528691163E-2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1"/>
  <sheetViews>
    <sheetView showGridLines="0" tabSelected="1" zoomScale="80" zoomScaleNormal="80" workbookViewId="0">
      <selection activeCell="I7" sqref="I7:I60"/>
    </sheetView>
  </sheetViews>
  <sheetFormatPr baseColWidth="10" defaultColWidth="9.1796875" defaultRowHeight="13" x14ac:dyDescent="0.3"/>
  <cols>
    <col min="1" max="1" width="9.1796875" style="2"/>
    <col min="2" max="2" width="22.453125" style="2" customWidth="1"/>
    <col min="3" max="3" width="31.81640625" style="2" customWidth="1"/>
    <col min="4" max="4" width="21" style="2" customWidth="1"/>
    <col min="5" max="5" width="19.7265625" style="9" bestFit="1" customWidth="1"/>
    <col min="6" max="6" width="18.1796875" style="9" customWidth="1"/>
    <col min="7" max="7" width="18.81640625" style="9" bestFit="1" customWidth="1"/>
    <col min="8" max="8" width="16.81640625" style="9" bestFit="1" customWidth="1"/>
    <col min="9" max="9" width="13.54296875" style="2" bestFit="1" customWidth="1"/>
    <col min="10" max="10" width="18.1796875" style="2" customWidth="1"/>
    <col min="11" max="16384" width="9.1796875" style="2"/>
  </cols>
  <sheetData>
    <row r="1" spans="2:10" s="4" customFormat="1" ht="21" x14ac:dyDescent="0.5">
      <c r="B1" s="1" t="s">
        <v>62</v>
      </c>
      <c r="C1" s="1"/>
    </row>
    <row r="2" spans="2:10" x14ac:dyDescent="0.3">
      <c r="E2" s="2"/>
      <c r="F2" s="2"/>
      <c r="G2" s="2"/>
      <c r="H2" s="2"/>
    </row>
    <row r="3" spans="2:10" x14ac:dyDescent="0.3">
      <c r="B3" s="5" t="s">
        <v>69</v>
      </c>
      <c r="C3" s="5"/>
      <c r="E3" s="2"/>
      <c r="F3" s="2"/>
      <c r="G3" s="2"/>
      <c r="H3" s="2"/>
    </row>
    <row r="4" spans="2:10" x14ac:dyDescent="0.3">
      <c r="B4" s="5"/>
      <c r="C4" s="5"/>
      <c r="E4" s="2"/>
      <c r="F4" s="2"/>
      <c r="G4" s="2"/>
      <c r="H4" s="2"/>
    </row>
    <row r="5" spans="2:10" x14ac:dyDescent="0.3">
      <c r="E5" s="46" t="s">
        <v>3</v>
      </c>
      <c r="F5" s="46"/>
      <c r="G5" s="46"/>
      <c r="H5" s="46"/>
    </row>
    <row r="6" spans="2:10" x14ac:dyDescent="0.3">
      <c r="B6" s="3" t="s">
        <v>0</v>
      </c>
      <c r="C6" s="3" t="s">
        <v>40</v>
      </c>
      <c r="D6" s="3" t="s">
        <v>1</v>
      </c>
      <c r="E6" s="3" t="s">
        <v>2</v>
      </c>
      <c r="F6" s="3" t="s">
        <v>5</v>
      </c>
      <c r="G6" s="3" t="s">
        <v>6</v>
      </c>
      <c r="H6" s="3" t="s">
        <v>7</v>
      </c>
      <c r="I6" s="10" t="s">
        <v>37</v>
      </c>
      <c r="J6" s="3"/>
    </row>
    <row r="7" spans="2:10" x14ac:dyDescent="0.3">
      <c r="B7" s="6" t="s">
        <v>4</v>
      </c>
      <c r="C7" s="27" t="s">
        <v>68</v>
      </c>
      <c r="D7" s="28">
        <v>2000000</v>
      </c>
      <c r="E7" s="29">
        <v>16366.954890980927</v>
      </c>
      <c r="F7" s="29">
        <v>3517.2951132039184</v>
      </c>
      <c r="G7" s="29">
        <v>210.30837930615496</v>
      </c>
      <c r="H7" s="29">
        <v>181.08285188003504</v>
      </c>
      <c r="I7" s="26">
        <f t="shared" ref="I7:I60" si="0">+D7/SUM($D$7:$D$296)</f>
        <v>1</v>
      </c>
    </row>
    <row r="8" spans="2:10" x14ac:dyDescent="0.3">
      <c r="B8" s="6" t="s">
        <v>8</v>
      </c>
      <c r="C8" s="27"/>
      <c r="D8" s="28"/>
      <c r="E8" s="29"/>
      <c r="F8" s="29"/>
      <c r="G8" s="29"/>
      <c r="H8" s="29"/>
      <c r="I8" s="26">
        <f t="shared" si="0"/>
        <v>0</v>
      </c>
    </row>
    <row r="9" spans="2:10" x14ac:dyDescent="0.3">
      <c r="B9" s="6" t="s">
        <v>9</v>
      </c>
      <c r="C9" s="27"/>
      <c r="D9" s="28"/>
      <c r="E9" s="29"/>
      <c r="F9" s="29"/>
      <c r="G9" s="29"/>
      <c r="H9" s="29"/>
      <c r="I9" s="26">
        <f t="shared" si="0"/>
        <v>0</v>
      </c>
    </row>
    <row r="10" spans="2:10" x14ac:dyDescent="0.3">
      <c r="B10" s="6" t="s">
        <v>10</v>
      </c>
      <c r="C10" s="27"/>
      <c r="D10" s="28"/>
      <c r="E10" s="29"/>
      <c r="F10" s="29"/>
      <c r="G10" s="29"/>
      <c r="H10" s="29"/>
      <c r="I10" s="26">
        <f t="shared" si="0"/>
        <v>0</v>
      </c>
    </row>
    <row r="11" spans="2:10" x14ac:dyDescent="0.3">
      <c r="B11" s="6" t="s">
        <v>11</v>
      </c>
      <c r="C11" s="27"/>
      <c r="D11" s="28"/>
      <c r="E11" s="29"/>
      <c r="F11" s="29"/>
      <c r="G11" s="29"/>
      <c r="H11" s="29"/>
      <c r="I11" s="26">
        <f t="shared" si="0"/>
        <v>0</v>
      </c>
    </row>
    <row r="12" spans="2:10" x14ac:dyDescent="0.3">
      <c r="B12" s="6" t="s">
        <v>12</v>
      </c>
      <c r="C12" s="27"/>
      <c r="D12" s="28"/>
      <c r="E12" s="29"/>
      <c r="F12" s="29"/>
      <c r="G12" s="29"/>
      <c r="H12" s="29"/>
      <c r="I12" s="26">
        <f t="shared" si="0"/>
        <v>0</v>
      </c>
    </row>
    <row r="13" spans="2:10" x14ac:dyDescent="0.3">
      <c r="B13" s="6" t="s">
        <v>13</v>
      </c>
      <c r="C13" s="27"/>
      <c r="D13" s="28"/>
      <c r="E13" s="29"/>
      <c r="F13" s="29"/>
      <c r="G13" s="29"/>
      <c r="H13" s="29"/>
      <c r="I13" s="26">
        <f t="shared" si="0"/>
        <v>0</v>
      </c>
    </row>
    <row r="14" spans="2:10" x14ac:dyDescent="0.3">
      <c r="B14" s="6" t="s">
        <v>14</v>
      </c>
      <c r="C14" s="27"/>
      <c r="D14" s="28"/>
      <c r="E14" s="29"/>
      <c r="F14" s="29"/>
      <c r="G14" s="29"/>
      <c r="H14" s="29"/>
      <c r="I14" s="26">
        <f t="shared" si="0"/>
        <v>0</v>
      </c>
    </row>
    <row r="15" spans="2:10" x14ac:dyDescent="0.3">
      <c r="B15" s="6" t="s">
        <v>15</v>
      </c>
      <c r="C15" s="27"/>
      <c r="D15" s="28"/>
      <c r="E15" s="29"/>
      <c r="F15" s="29"/>
      <c r="G15" s="29"/>
      <c r="H15" s="29"/>
      <c r="I15" s="26">
        <f t="shared" si="0"/>
        <v>0</v>
      </c>
    </row>
    <row r="16" spans="2:10" x14ac:dyDescent="0.3">
      <c r="B16" s="6" t="s">
        <v>16</v>
      </c>
      <c r="C16" s="27"/>
      <c r="D16" s="28"/>
      <c r="E16" s="29"/>
      <c r="F16" s="29"/>
      <c r="G16" s="29"/>
      <c r="H16" s="29"/>
      <c r="I16" s="26">
        <f t="shared" si="0"/>
        <v>0</v>
      </c>
    </row>
    <row r="17" spans="2:9" x14ac:dyDescent="0.3">
      <c r="B17" s="6" t="s">
        <v>17</v>
      </c>
      <c r="C17" s="27"/>
      <c r="D17" s="28"/>
      <c r="E17" s="29"/>
      <c r="F17" s="29"/>
      <c r="G17" s="29"/>
      <c r="H17" s="29"/>
      <c r="I17" s="26">
        <f t="shared" si="0"/>
        <v>0</v>
      </c>
    </row>
    <row r="18" spans="2:9" x14ac:dyDescent="0.3">
      <c r="B18" s="6" t="s">
        <v>18</v>
      </c>
      <c r="C18" s="27"/>
      <c r="D18" s="28"/>
      <c r="E18" s="29"/>
      <c r="F18" s="29"/>
      <c r="G18" s="29"/>
      <c r="H18" s="29"/>
      <c r="I18" s="26">
        <f t="shared" si="0"/>
        <v>0</v>
      </c>
    </row>
    <row r="19" spans="2:9" x14ac:dyDescent="0.3">
      <c r="B19" s="6" t="s">
        <v>19</v>
      </c>
      <c r="C19" s="27"/>
      <c r="D19" s="28"/>
      <c r="E19" s="29"/>
      <c r="F19" s="29"/>
      <c r="G19" s="29"/>
      <c r="H19" s="29"/>
      <c r="I19" s="26">
        <f t="shared" si="0"/>
        <v>0</v>
      </c>
    </row>
    <row r="20" spans="2:9" x14ac:dyDescent="0.3">
      <c r="B20" s="6" t="s">
        <v>20</v>
      </c>
      <c r="C20" s="27"/>
      <c r="D20" s="28"/>
      <c r="E20" s="29"/>
      <c r="F20" s="29"/>
      <c r="G20" s="29"/>
      <c r="H20" s="29"/>
      <c r="I20" s="26">
        <f t="shared" si="0"/>
        <v>0</v>
      </c>
    </row>
    <row r="21" spans="2:9" x14ac:dyDescent="0.3">
      <c r="B21" s="6" t="s">
        <v>21</v>
      </c>
      <c r="C21" s="27"/>
      <c r="D21" s="28"/>
      <c r="E21" s="29"/>
      <c r="F21" s="29"/>
      <c r="G21" s="29"/>
      <c r="H21" s="29"/>
      <c r="I21" s="26">
        <f t="shared" si="0"/>
        <v>0</v>
      </c>
    </row>
    <row r="22" spans="2:9" x14ac:dyDescent="0.3">
      <c r="B22" s="6" t="s">
        <v>22</v>
      </c>
      <c r="C22" s="27"/>
      <c r="D22" s="28"/>
      <c r="E22" s="29"/>
      <c r="F22" s="29"/>
      <c r="G22" s="29"/>
      <c r="H22" s="29"/>
      <c r="I22" s="26">
        <f t="shared" si="0"/>
        <v>0</v>
      </c>
    </row>
    <row r="23" spans="2:9" x14ac:dyDescent="0.3">
      <c r="B23" s="6" t="s">
        <v>23</v>
      </c>
      <c r="C23" s="27"/>
      <c r="D23" s="28"/>
      <c r="E23" s="29"/>
      <c r="F23" s="29"/>
      <c r="G23" s="29"/>
      <c r="H23" s="29"/>
      <c r="I23" s="26">
        <f t="shared" si="0"/>
        <v>0</v>
      </c>
    </row>
    <row r="24" spans="2:9" x14ac:dyDescent="0.3">
      <c r="B24" s="6" t="s">
        <v>24</v>
      </c>
      <c r="C24" s="27"/>
      <c r="D24" s="28"/>
      <c r="E24" s="29"/>
      <c r="F24" s="29"/>
      <c r="G24" s="29"/>
      <c r="H24" s="29"/>
      <c r="I24" s="26">
        <f t="shared" si="0"/>
        <v>0</v>
      </c>
    </row>
    <row r="25" spans="2:9" x14ac:dyDescent="0.3">
      <c r="B25" s="6" t="s">
        <v>25</v>
      </c>
      <c r="C25" s="27"/>
      <c r="D25" s="28"/>
      <c r="E25" s="29"/>
      <c r="F25" s="29"/>
      <c r="G25" s="29"/>
      <c r="H25" s="29"/>
      <c r="I25" s="26">
        <f t="shared" si="0"/>
        <v>0</v>
      </c>
    </row>
    <row r="26" spans="2:9" x14ac:dyDescent="0.3">
      <c r="B26" s="6" t="s">
        <v>26</v>
      </c>
      <c r="C26" s="27"/>
      <c r="D26" s="28"/>
      <c r="E26" s="29"/>
      <c r="F26" s="29"/>
      <c r="G26" s="29"/>
      <c r="H26" s="29"/>
      <c r="I26" s="26">
        <f t="shared" si="0"/>
        <v>0</v>
      </c>
    </row>
    <row r="27" spans="2:9" x14ac:dyDescent="0.3">
      <c r="B27" s="6" t="s">
        <v>27</v>
      </c>
      <c r="C27" s="27"/>
      <c r="D27" s="28"/>
      <c r="E27" s="29"/>
      <c r="F27" s="29"/>
      <c r="G27" s="29"/>
      <c r="H27" s="29"/>
      <c r="I27" s="26">
        <f t="shared" si="0"/>
        <v>0</v>
      </c>
    </row>
    <row r="28" spans="2:9" x14ac:dyDescent="0.3">
      <c r="B28" s="6" t="s">
        <v>28</v>
      </c>
      <c r="C28" s="27"/>
      <c r="D28" s="28"/>
      <c r="E28" s="29"/>
      <c r="F28" s="29"/>
      <c r="G28" s="29"/>
      <c r="H28" s="29"/>
      <c r="I28" s="26">
        <f t="shared" si="0"/>
        <v>0</v>
      </c>
    </row>
    <row r="29" spans="2:9" x14ac:dyDescent="0.3">
      <c r="B29" s="6" t="s">
        <v>29</v>
      </c>
      <c r="C29" s="27"/>
      <c r="D29" s="28"/>
      <c r="E29" s="29"/>
      <c r="F29" s="29"/>
      <c r="G29" s="29"/>
      <c r="H29" s="29"/>
      <c r="I29" s="26">
        <f t="shared" si="0"/>
        <v>0</v>
      </c>
    </row>
    <row r="30" spans="2:9" x14ac:dyDescent="0.3">
      <c r="B30" s="6" t="s">
        <v>30</v>
      </c>
      <c r="C30" s="27"/>
      <c r="D30" s="28"/>
      <c r="E30" s="29"/>
      <c r="F30" s="29"/>
      <c r="G30" s="29"/>
      <c r="H30" s="29"/>
      <c r="I30" s="26">
        <f t="shared" si="0"/>
        <v>0</v>
      </c>
    </row>
    <row r="31" spans="2:9" x14ac:dyDescent="0.3">
      <c r="B31" s="6" t="s">
        <v>31</v>
      </c>
      <c r="C31" s="27"/>
      <c r="D31" s="28"/>
      <c r="E31" s="29"/>
      <c r="F31" s="29"/>
      <c r="G31" s="29"/>
      <c r="H31" s="29"/>
      <c r="I31" s="26">
        <f t="shared" si="0"/>
        <v>0</v>
      </c>
    </row>
    <row r="32" spans="2:9" x14ac:dyDescent="0.3">
      <c r="B32" s="6" t="s">
        <v>32</v>
      </c>
      <c r="C32" s="27"/>
      <c r="D32" s="28"/>
      <c r="E32" s="29"/>
      <c r="F32" s="29"/>
      <c r="G32" s="29"/>
      <c r="H32" s="29"/>
      <c r="I32" s="26">
        <f t="shared" si="0"/>
        <v>0</v>
      </c>
    </row>
    <row r="33" spans="2:9" x14ac:dyDescent="0.3">
      <c r="B33" s="6" t="s">
        <v>33</v>
      </c>
      <c r="C33" s="27"/>
      <c r="D33" s="28"/>
      <c r="E33" s="29"/>
      <c r="F33" s="29"/>
      <c r="G33" s="29"/>
      <c r="H33" s="29"/>
      <c r="I33" s="26">
        <f t="shared" si="0"/>
        <v>0</v>
      </c>
    </row>
    <row r="34" spans="2:9" x14ac:dyDescent="0.3">
      <c r="B34" s="6" t="s">
        <v>34</v>
      </c>
      <c r="C34" s="27"/>
      <c r="D34" s="28"/>
      <c r="E34" s="29"/>
      <c r="F34" s="29"/>
      <c r="G34" s="29"/>
      <c r="H34" s="29"/>
      <c r="I34" s="26">
        <f t="shared" si="0"/>
        <v>0</v>
      </c>
    </row>
    <row r="35" spans="2:9" x14ac:dyDescent="0.3">
      <c r="B35" s="6" t="s">
        <v>35</v>
      </c>
      <c r="C35" s="27"/>
      <c r="D35" s="28"/>
      <c r="E35" s="29"/>
      <c r="F35" s="29"/>
      <c r="G35" s="29"/>
      <c r="H35" s="29"/>
      <c r="I35" s="26">
        <f t="shared" si="0"/>
        <v>0</v>
      </c>
    </row>
    <row r="36" spans="2:9" x14ac:dyDescent="0.3">
      <c r="B36" s="6" t="s">
        <v>36</v>
      </c>
      <c r="C36" s="27"/>
      <c r="D36" s="28"/>
      <c r="E36" s="29"/>
      <c r="F36" s="29"/>
      <c r="G36" s="29"/>
      <c r="H36" s="29"/>
      <c r="I36" s="26">
        <f t="shared" si="0"/>
        <v>0</v>
      </c>
    </row>
    <row r="37" spans="2:9" x14ac:dyDescent="0.3">
      <c r="B37" s="6" t="s">
        <v>71</v>
      </c>
      <c r="C37" s="27"/>
      <c r="D37" s="28"/>
      <c r="E37" s="29"/>
      <c r="F37" s="29"/>
      <c r="G37" s="29"/>
      <c r="H37" s="29"/>
      <c r="I37" s="26">
        <f t="shared" si="0"/>
        <v>0</v>
      </c>
    </row>
    <row r="38" spans="2:9" x14ac:dyDescent="0.3">
      <c r="B38" s="6" t="s">
        <v>72</v>
      </c>
      <c r="C38" s="27"/>
      <c r="D38" s="28"/>
      <c r="E38" s="29"/>
      <c r="F38" s="29"/>
      <c r="G38" s="29"/>
      <c r="H38" s="29"/>
      <c r="I38" s="26">
        <f t="shared" si="0"/>
        <v>0</v>
      </c>
    </row>
    <row r="39" spans="2:9" x14ac:dyDescent="0.3">
      <c r="B39" s="6" t="s">
        <v>73</v>
      </c>
      <c r="C39" s="27"/>
      <c r="D39" s="28"/>
      <c r="E39" s="29"/>
      <c r="F39" s="29"/>
      <c r="G39" s="29"/>
      <c r="H39" s="29"/>
      <c r="I39" s="26">
        <f t="shared" si="0"/>
        <v>0</v>
      </c>
    </row>
    <row r="40" spans="2:9" x14ac:dyDescent="0.3">
      <c r="B40" s="6" t="s">
        <v>74</v>
      </c>
      <c r="C40" s="27"/>
      <c r="D40" s="28"/>
      <c r="E40" s="29"/>
      <c r="F40" s="29"/>
      <c r="G40" s="29"/>
      <c r="H40" s="29"/>
      <c r="I40" s="26">
        <f t="shared" si="0"/>
        <v>0</v>
      </c>
    </row>
    <row r="41" spans="2:9" x14ac:dyDescent="0.3">
      <c r="B41" s="6" t="s">
        <v>75</v>
      </c>
      <c r="C41" s="27"/>
      <c r="D41" s="28"/>
      <c r="E41" s="29"/>
      <c r="F41" s="29"/>
      <c r="G41" s="29"/>
      <c r="H41" s="29"/>
      <c r="I41" s="26">
        <f t="shared" si="0"/>
        <v>0</v>
      </c>
    </row>
    <row r="42" spans="2:9" x14ac:dyDescent="0.3">
      <c r="B42" s="6" t="s">
        <v>76</v>
      </c>
      <c r="C42" s="27"/>
      <c r="D42" s="28"/>
      <c r="E42" s="29"/>
      <c r="F42" s="29"/>
      <c r="G42" s="29"/>
      <c r="H42" s="29"/>
      <c r="I42" s="26">
        <f t="shared" si="0"/>
        <v>0</v>
      </c>
    </row>
    <row r="43" spans="2:9" x14ac:dyDescent="0.3">
      <c r="B43" s="6" t="s">
        <v>77</v>
      </c>
      <c r="C43" s="27"/>
      <c r="D43" s="28"/>
      <c r="E43" s="29"/>
      <c r="F43" s="29"/>
      <c r="G43" s="29"/>
      <c r="H43" s="29"/>
      <c r="I43" s="26">
        <f t="shared" si="0"/>
        <v>0</v>
      </c>
    </row>
    <row r="44" spans="2:9" x14ac:dyDescent="0.3">
      <c r="B44" s="6" t="s">
        <v>78</v>
      </c>
      <c r="C44" s="27"/>
      <c r="D44" s="28"/>
      <c r="E44" s="29"/>
      <c r="F44" s="29"/>
      <c r="G44" s="29"/>
      <c r="H44" s="29"/>
      <c r="I44" s="26">
        <f t="shared" si="0"/>
        <v>0</v>
      </c>
    </row>
    <row r="45" spans="2:9" x14ac:dyDescent="0.3">
      <c r="B45" s="6" t="s">
        <v>79</v>
      </c>
      <c r="C45" s="27"/>
      <c r="D45" s="28"/>
      <c r="E45" s="29"/>
      <c r="F45" s="29"/>
      <c r="G45" s="29"/>
      <c r="H45" s="29"/>
      <c r="I45" s="26">
        <f t="shared" si="0"/>
        <v>0</v>
      </c>
    </row>
    <row r="46" spans="2:9" x14ac:dyDescent="0.3">
      <c r="B46" s="6" t="s">
        <v>80</v>
      </c>
      <c r="C46" s="27"/>
      <c r="D46" s="28"/>
      <c r="E46" s="29"/>
      <c r="F46" s="29"/>
      <c r="G46" s="29"/>
      <c r="H46" s="29"/>
      <c r="I46" s="26">
        <f t="shared" si="0"/>
        <v>0</v>
      </c>
    </row>
    <row r="47" spans="2:9" x14ac:dyDescent="0.3">
      <c r="B47" s="6" t="s">
        <v>81</v>
      </c>
      <c r="C47" s="27"/>
      <c r="D47" s="28"/>
      <c r="E47" s="29"/>
      <c r="F47" s="29"/>
      <c r="G47" s="29"/>
      <c r="H47" s="29"/>
      <c r="I47" s="26">
        <f t="shared" si="0"/>
        <v>0</v>
      </c>
    </row>
    <row r="48" spans="2:9" x14ac:dyDescent="0.3">
      <c r="B48" s="6" t="s">
        <v>82</v>
      </c>
      <c r="C48" s="27"/>
      <c r="D48" s="28"/>
      <c r="E48" s="29"/>
      <c r="F48" s="29"/>
      <c r="G48" s="29"/>
      <c r="H48" s="29"/>
      <c r="I48" s="26">
        <f t="shared" si="0"/>
        <v>0</v>
      </c>
    </row>
    <row r="49" spans="2:9" x14ac:dyDescent="0.3">
      <c r="B49" s="6" t="s">
        <v>83</v>
      </c>
      <c r="C49" s="27"/>
      <c r="D49" s="28"/>
      <c r="E49" s="29"/>
      <c r="F49" s="29"/>
      <c r="G49" s="29"/>
      <c r="H49" s="29"/>
      <c r="I49" s="26">
        <f t="shared" si="0"/>
        <v>0</v>
      </c>
    </row>
    <row r="50" spans="2:9" x14ac:dyDescent="0.3">
      <c r="B50" s="6" t="s">
        <v>84</v>
      </c>
      <c r="C50" s="27"/>
      <c r="D50" s="28"/>
      <c r="E50" s="29"/>
      <c r="F50" s="29"/>
      <c r="G50" s="29"/>
      <c r="H50" s="29"/>
      <c r="I50" s="26">
        <f t="shared" si="0"/>
        <v>0</v>
      </c>
    </row>
    <row r="51" spans="2:9" x14ac:dyDescent="0.3">
      <c r="B51" s="6" t="s">
        <v>85</v>
      </c>
      <c r="C51" s="27"/>
      <c r="D51" s="28"/>
      <c r="E51" s="29"/>
      <c r="F51" s="29"/>
      <c r="G51" s="29"/>
      <c r="H51" s="29"/>
      <c r="I51" s="26">
        <f t="shared" si="0"/>
        <v>0</v>
      </c>
    </row>
    <row r="52" spans="2:9" x14ac:dyDescent="0.3">
      <c r="B52" s="6" t="s">
        <v>86</v>
      </c>
      <c r="C52" s="27"/>
      <c r="D52" s="28"/>
      <c r="E52" s="29"/>
      <c r="F52" s="29"/>
      <c r="G52" s="29"/>
      <c r="H52" s="29"/>
      <c r="I52" s="26">
        <f t="shared" si="0"/>
        <v>0</v>
      </c>
    </row>
    <row r="53" spans="2:9" x14ac:dyDescent="0.3">
      <c r="B53" s="6" t="s">
        <v>87</v>
      </c>
      <c r="C53" s="27"/>
      <c r="D53" s="28"/>
      <c r="E53" s="29"/>
      <c r="F53" s="29"/>
      <c r="G53" s="29"/>
      <c r="H53" s="29"/>
      <c r="I53" s="26">
        <f t="shared" si="0"/>
        <v>0</v>
      </c>
    </row>
    <row r="54" spans="2:9" x14ac:dyDescent="0.3">
      <c r="B54" s="6" t="s">
        <v>88</v>
      </c>
      <c r="C54" s="27"/>
      <c r="D54" s="28"/>
      <c r="E54" s="29"/>
      <c r="F54" s="29"/>
      <c r="G54" s="29"/>
      <c r="H54" s="29"/>
      <c r="I54" s="26">
        <f t="shared" si="0"/>
        <v>0</v>
      </c>
    </row>
    <row r="55" spans="2:9" x14ac:dyDescent="0.3">
      <c r="B55" s="6" t="s">
        <v>89</v>
      </c>
      <c r="C55" s="27"/>
      <c r="D55" s="28"/>
      <c r="E55" s="29"/>
      <c r="F55" s="29"/>
      <c r="G55" s="29"/>
      <c r="H55" s="29"/>
      <c r="I55" s="26">
        <f t="shared" si="0"/>
        <v>0</v>
      </c>
    </row>
    <row r="56" spans="2:9" x14ac:dyDescent="0.3">
      <c r="B56" s="6" t="s">
        <v>90</v>
      </c>
      <c r="C56" s="27"/>
      <c r="D56" s="28"/>
      <c r="E56" s="29"/>
      <c r="F56" s="29"/>
      <c r="G56" s="29"/>
      <c r="H56" s="29"/>
      <c r="I56" s="26">
        <f t="shared" si="0"/>
        <v>0</v>
      </c>
    </row>
    <row r="57" spans="2:9" x14ac:dyDescent="0.3">
      <c r="B57" s="6" t="s">
        <v>91</v>
      </c>
      <c r="C57" s="27"/>
      <c r="D57" s="28"/>
      <c r="E57" s="29"/>
      <c r="F57" s="29"/>
      <c r="G57" s="29"/>
      <c r="H57" s="29"/>
      <c r="I57" s="26">
        <f t="shared" si="0"/>
        <v>0</v>
      </c>
    </row>
    <row r="58" spans="2:9" x14ac:dyDescent="0.3">
      <c r="B58" s="6" t="s">
        <v>92</v>
      </c>
      <c r="C58" s="27"/>
      <c r="D58" s="28"/>
      <c r="E58" s="29"/>
      <c r="F58" s="29"/>
      <c r="G58" s="29"/>
      <c r="H58" s="29"/>
      <c r="I58" s="26">
        <f t="shared" si="0"/>
        <v>0</v>
      </c>
    </row>
    <row r="59" spans="2:9" x14ac:dyDescent="0.3">
      <c r="B59" s="6" t="s">
        <v>93</v>
      </c>
      <c r="C59" s="27"/>
      <c r="D59" s="28"/>
      <c r="E59" s="29"/>
      <c r="F59" s="29"/>
      <c r="G59" s="29"/>
      <c r="H59" s="29"/>
      <c r="I59" s="26">
        <f t="shared" si="0"/>
        <v>0</v>
      </c>
    </row>
    <row r="60" spans="2:9" x14ac:dyDescent="0.3">
      <c r="B60" s="6" t="s">
        <v>94</v>
      </c>
      <c r="C60" s="27"/>
      <c r="D60" s="28"/>
      <c r="E60" s="29"/>
      <c r="F60" s="29"/>
      <c r="G60" s="29"/>
      <c r="H60" s="29"/>
      <c r="I60" s="26">
        <f t="shared" si="0"/>
        <v>0</v>
      </c>
    </row>
    <row r="61" spans="2:9" x14ac:dyDescent="0.3">
      <c r="B61" s="6"/>
      <c r="C61" s="6"/>
      <c r="D61" s="7"/>
      <c r="E61" s="8"/>
      <c r="F61" s="8"/>
      <c r="G61" s="8"/>
      <c r="H61" s="8"/>
    </row>
    <row r="62" spans="2:9" x14ac:dyDescent="0.3">
      <c r="B62" s="6"/>
      <c r="C62" s="6"/>
      <c r="D62" s="7"/>
      <c r="E62" s="8"/>
      <c r="F62" s="8"/>
      <c r="G62" s="8"/>
      <c r="H62" s="8"/>
    </row>
    <row r="63" spans="2:9" x14ac:dyDescent="0.3">
      <c r="B63" s="6"/>
      <c r="C63" s="6"/>
      <c r="D63" s="7"/>
      <c r="E63" s="8"/>
      <c r="F63" s="8"/>
      <c r="G63" s="8"/>
      <c r="H63" s="8"/>
    </row>
    <row r="64" spans="2:9" x14ac:dyDescent="0.3">
      <c r="B64" s="6"/>
      <c r="C64" s="6"/>
      <c r="D64" s="7"/>
      <c r="E64" s="8"/>
      <c r="F64" s="8"/>
      <c r="G64" s="8"/>
      <c r="H64" s="8"/>
    </row>
    <row r="65" spans="2:8" x14ac:dyDescent="0.3">
      <c r="B65" s="6"/>
      <c r="C65" s="6"/>
      <c r="D65" s="7"/>
      <c r="E65" s="8"/>
      <c r="F65" s="8"/>
      <c r="G65" s="8"/>
      <c r="H65" s="8"/>
    </row>
    <row r="66" spans="2:8" x14ac:dyDescent="0.3">
      <c r="B66" s="6"/>
      <c r="C66" s="6"/>
      <c r="D66" s="7"/>
      <c r="E66" s="8"/>
      <c r="F66" s="8"/>
      <c r="G66" s="8"/>
      <c r="H66" s="8"/>
    </row>
    <row r="67" spans="2:8" x14ac:dyDescent="0.3">
      <c r="B67" s="6"/>
      <c r="C67" s="6"/>
      <c r="D67" s="7"/>
      <c r="E67" s="8"/>
      <c r="F67" s="8"/>
      <c r="G67" s="8"/>
      <c r="H67" s="8"/>
    </row>
    <row r="68" spans="2:8" x14ac:dyDescent="0.3">
      <c r="B68" s="6"/>
      <c r="C68" s="6"/>
      <c r="D68" s="7"/>
      <c r="E68" s="8"/>
      <c r="F68" s="8"/>
      <c r="G68" s="8"/>
      <c r="H68" s="8"/>
    </row>
    <row r="69" spans="2:8" x14ac:dyDescent="0.3">
      <c r="B69" s="6"/>
      <c r="C69" s="6"/>
      <c r="D69" s="7"/>
      <c r="E69" s="8"/>
      <c r="F69" s="8"/>
      <c r="G69" s="8"/>
      <c r="H69" s="8"/>
    </row>
    <row r="70" spans="2:8" x14ac:dyDescent="0.3">
      <c r="B70" s="6"/>
      <c r="C70" s="6"/>
      <c r="D70" s="7"/>
      <c r="E70" s="8"/>
      <c r="F70" s="8"/>
      <c r="G70" s="8"/>
      <c r="H70" s="8"/>
    </row>
    <row r="71" spans="2:8" x14ac:dyDescent="0.3">
      <c r="B71" s="6"/>
      <c r="C71" s="6"/>
      <c r="D71" s="7"/>
      <c r="E71" s="8"/>
      <c r="F71" s="8"/>
      <c r="G71" s="8"/>
      <c r="H71" s="8"/>
    </row>
    <row r="72" spans="2:8" x14ac:dyDescent="0.3">
      <c r="B72" s="6"/>
      <c r="C72" s="6"/>
      <c r="D72" s="7"/>
      <c r="E72" s="8"/>
      <c r="F72" s="8"/>
      <c r="G72" s="8"/>
      <c r="H72" s="8"/>
    </row>
    <row r="73" spans="2:8" x14ac:dyDescent="0.3">
      <c r="B73" s="6"/>
      <c r="C73" s="6"/>
      <c r="D73" s="7"/>
      <c r="E73" s="8"/>
      <c r="F73" s="8"/>
      <c r="G73" s="8"/>
      <c r="H73" s="8"/>
    </row>
    <row r="74" spans="2:8" x14ac:dyDescent="0.3">
      <c r="B74" s="6"/>
      <c r="C74" s="6"/>
      <c r="D74" s="7"/>
      <c r="E74" s="8"/>
      <c r="F74" s="8"/>
      <c r="G74" s="8"/>
      <c r="H74" s="8"/>
    </row>
    <row r="75" spans="2:8" x14ac:dyDescent="0.3">
      <c r="B75" s="6"/>
      <c r="C75" s="6"/>
      <c r="D75" s="7"/>
      <c r="E75" s="8"/>
      <c r="F75" s="8"/>
      <c r="G75" s="8"/>
      <c r="H75" s="8"/>
    </row>
    <row r="76" spans="2:8" x14ac:dyDescent="0.3">
      <c r="B76" s="6"/>
      <c r="C76" s="6"/>
      <c r="D76" s="7"/>
      <c r="E76" s="8"/>
      <c r="F76" s="8"/>
      <c r="G76" s="8"/>
      <c r="H76" s="8"/>
    </row>
    <row r="77" spans="2:8" x14ac:dyDescent="0.3">
      <c r="B77" s="6"/>
      <c r="C77" s="6"/>
      <c r="D77" s="7"/>
      <c r="E77" s="8"/>
      <c r="F77" s="8"/>
      <c r="G77" s="8"/>
      <c r="H77" s="8"/>
    </row>
    <row r="78" spans="2:8" x14ac:dyDescent="0.3">
      <c r="B78" s="6"/>
      <c r="C78" s="6"/>
      <c r="D78" s="7"/>
      <c r="E78" s="8"/>
      <c r="F78" s="8"/>
      <c r="G78" s="8"/>
      <c r="H78" s="8"/>
    </row>
    <row r="79" spans="2:8" x14ac:dyDescent="0.3">
      <c r="B79" s="6"/>
      <c r="C79" s="6"/>
      <c r="D79" s="7"/>
      <c r="E79" s="8"/>
      <c r="F79" s="8"/>
      <c r="G79" s="8"/>
      <c r="H79" s="8"/>
    </row>
    <row r="80" spans="2:8" x14ac:dyDescent="0.3">
      <c r="B80" s="6"/>
      <c r="C80" s="6"/>
      <c r="D80" s="7"/>
      <c r="E80" s="8"/>
      <c r="F80" s="8"/>
      <c r="G80" s="8"/>
      <c r="H80" s="8"/>
    </row>
    <row r="81" spans="2:8" x14ac:dyDescent="0.3">
      <c r="B81" s="6"/>
      <c r="C81" s="6"/>
      <c r="D81" s="7"/>
      <c r="E81" s="8"/>
      <c r="F81" s="8"/>
      <c r="G81" s="8"/>
      <c r="H81" s="8"/>
    </row>
    <row r="82" spans="2:8" x14ac:dyDescent="0.3">
      <c r="B82" s="6"/>
      <c r="C82" s="6"/>
      <c r="D82" s="7"/>
      <c r="E82" s="8"/>
      <c r="F82" s="8"/>
      <c r="G82" s="8"/>
      <c r="H82" s="8"/>
    </row>
    <row r="83" spans="2:8" x14ac:dyDescent="0.3">
      <c r="B83" s="6"/>
      <c r="C83" s="6"/>
      <c r="D83" s="7"/>
      <c r="E83" s="8"/>
      <c r="F83" s="8"/>
      <c r="G83" s="8"/>
      <c r="H83" s="8"/>
    </row>
    <row r="84" spans="2:8" x14ac:dyDescent="0.3">
      <c r="B84" s="6"/>
      <c r="C84" s="6"/>
      <c r="D84" s="7"/>
      <c r="E84" s="8"/>
      <c r="F84" s="8"/>
      <c r="G84" s="8"/>
      <c r="H84" s="8"/>
    </row>
    <row r="85" spans="2:8" x14ac:dyDescent="0.3">
      <c r="B85" s="6"/>
      <c r="C85" s="6"/>
      <c r="D85" s="7"/>
      <c r="E85" s="8"/>
      <c r="F85" s="8"/>
      <c r="G85" s="8"/>
      <c r="H85" s="8"/>
    </row>
    <row r="86" spans="2:8" x14ac:dyDescent="0.3">
      <c r="B86" s="6"/>
      <c r="C86" s="6"/>
      <c r="D86" s="7"/>
      <c r="E86" s="8"/>
      <c r="F86" s="8"/>
      <c r="G86" s="8"/>
      <c r="H86" s="8"/>
    </row>
    <row r="87" spans="2:8" x14ac:dyDescent="0.3">
      <c r="B87" s="6"/>
      <c r="C87" s="6"/>
      <c r="D87" s="7"/>
      <c r="E87" s="8"/>
      <c r="F87" s="8"/>
      <c r="G87" s="8"/>
      <c r="H87" s="8"/>
    </row>
    <row r="88" spans="2:8" x14ac:dyDescent="0.3">
      <c r="B88" s="6"/>
      <c r="C88" s="6"/>
      <c r="D88" s="7"/>
      <c r="E88" s="8"/>
      <c r="F88" s="8"/>
      <c r="G88" s="8"/>
      <c r="H88" s="8"/>
    </row>
    <row r="89" spans="2:8" x14ac:dyDescent="0.3">
      <c r="B89" s="6"/>
      <c r="C89" s="6"/>
      <c r="D89" s="7"/>
      <c r="E89" s="8"/>
      <c r="F89" s="8"/>
      <c r="G89" s="8"/>
      <c r="H89" s="8"/>
    </row>
    <row r="90" spans="2:8" x14ac:dyDescent="0.3">
      <c r="B90" s="6"/>
      <c r="C90" s="6"/>
      <c r="D90" s="7"/>
      <c r="E90" s="8"/>
      <c r="F90" s="8"/>
      <c r="G90" s="8"/>
      <c r="H90" s="8"/>
    </row>
    <row r="91" spans="2:8" x14ac:dyDescent="0.3">
      <c r="B91" s="6"/>
      <c r="C91" s="6"/>
      <c r="D91" s="7"/>
      <c r="E91" s="8"/>
      <c r="F91" s="8"/>
      <c r="G91" s="8"/>
      <c r="H91" s="8"/>
    </row>
    <row r="92" spans="2:8" x14ac:dyDescent="0.3">
      <c r="B92" s="6"/>
      <c r="C92" s="6"/>
      <c r="D92" s="7"/>
      <c r="E92" s="8"/>
      <c r="F92" s="8"/>
      <c r="G92" s="8"/>
      <c r="H92" s="8"/>
    </row>
    <row r="93" spans="2:8" x14ac:dyDescent="0.3">
      <c r="B93" s="6"/>
      <c r="C93" s="6"/>
      <c r="D93" s="7"/>
      <c r="E93" s="8"/>
      <c r="F93" s="8"/>
      <c r="G93" s="8"/>
      <c r="H93" s="8"/>
    </row>
    <row r="94" spans="2:8" x14ac:dyDescent="0.3">
      <c r="B94" s="6"/>
      <c r="C94" s="6"/>
      <c r="D94" s="7"/>
      <c r="E94" s="8"/>
      <c r="F94" s="8"/>
      <c r="G94" s="8"/>
      <c r="H94" s="8"/>
    </row>
    <row r="95" spans="2:8" x14ac:dyDescent="0.3">
      <c r="B95" s="6"/>
      <c r="C95" s="6"/>
      <c r="D95" s="7"/>
      <c r="E95" s="8"/>
      <c r="F95" s="8"/>
      <c r="G95" s="8"/>
      <c r="H95" s="8"/>
    </row>
    <row r="96" spans="2:8" x14ac:dyDescent="0.3">
      <c r="B96" s="6"/>
      <c r="C96" s="6"/>
      <c r="D96" s="7"/>
      <c r="E96" s="8"/>
      <c r="F96" s="8"/>
      <c r="G96" s="8"/>
      <c r="H96" s="8"/>
    </row>
    <row r="97" spans="2:8" x14ac:dyDescent="0.3">
      <c r="B97" s="6"/>
      <c r="C97" s="6"/>
      <c r="D97" s="7"/>
      <c r="E97" s="8"/>
      <c r="F97" s="8"/>
      <c r="G97" s="8"/>
      <c r="H97" s="8"/>
    </row>
    <row r="98" spans="2:8" x14ac:dyDescent="0.3">
      <c r="B98" s="6"/>
      <c r="C98" s="6"/>
      <c r="D98" s="6"/>
      <c r="E98" s="8"/>
      <c r="F98" s="8"/>
      <c r="G98" s="8"/>
      <c r="H98" s="8"/>
    </row>
    <row r="99" spans="2:8" x14ac:dyDescent="0.3">
      <c r="B99" s="6"/>
      <c r="C99" s="6"/>
      <c r="D99" s="6"/>
      <c r="E99" s="8"/>
      <c r="F99" s="8"/>
      <c r="G99" s="8"/>
      <c r="H99" s="8"/>
    </row>
    <row r="100" spans="2:8" x14ac:dyDescent="0.3">
      <c r="B100" s="6"/>
      <c r="C100" s="6"/>
      <c r="D100" s="6"/>
      <c r="E100" s="8"/>
      <c r="F100" s="8"/>
      <c r="G100" s="8"/>
      <c r="H100" s="8"/>
    </row>
    <row r="101" spans="2:8" x14ac:dyDescent="0.3">
      <c r="D101" s="6"/>
      <c r="E101" s="8"/>
      <c r="F101" s="8"/>
      <c r="G101" s="8"/>
      <c r="H101" s="8"/>
    </row>
    <row r="102" spans="2:8" x14ac:dyDescent="0.3">
      <c r="E102" s="8"/>
      <c r="F102" s="8"/>
      <c r="G102" s="8"/>
      <c r="H102" s="8"/>
    </row>
    <row r="103" spans="2:8" x14ac:dyDescent="0.3">
      <c r="E103" s="8"/>
      <c r="F103" s="8"/>
      <c r="G103" s="8"/>
      <c r="H103" s="8"/>
    </row>
    <row r="104" spans="2:8" x14ac:dyDescent="0.3">
      <c r="E104" s="8"/>
      <c r="F104" s="8"/>
      <c r="G104" s="8"/>
      <c r="H104" s="8"/>
    </row>
    <row r="105" spans="2:8" x14ac:dyDescent="0.3">
      <c r="E105" s="8"/>
      <c r="F105" s="8"/>
      <c r="G105" s="8"/>
      <c r="H105" s="8"/>
    </row>
    <row r="106" spans="2:8" x14ac:dyDescent="0.3">
      <c r="E106" s="8"/>
      <c r="F106" s="8"/>
      <c r="G106" s="8"/>
      <c r="H106" s="8"/>
    </row>
    <row r="107" spans="2:8" x14ac:dyDescent="0.3">
      <c r="E107" s="8"/>
      <c r="F107" s="8"/>
      <c r="G107" s="8"/>
      <c r="H107" s="8"/>
    </row>
    <row r="108" spans="2:8" x14ac:dyDescent="0.3">
      <c r="E108" s="8"/>
      <c r="F108" s="8"/>
      <c r="G108" s="8"/>
      <c r="H108" s="8"/>
    </row>
    <row r="109" spans="2:8" x14ac:dyDescent="0.3">
      <c r="E109" s="8"/>
      <c r="F109" s="8"/>
      <c r="G109" s="8"/>
      <c r="H109" s="8"/>
    </row>
    <row r="110" spans="2:8" x14ac:dyDescent="0.3">
      <c r="E110" s="8"/>
      <c r="F110" s="8"/>
      <c r="G110" s="8"/>
      <c r="H110" s="8"/>
    </row>
    <row r="111" spans="2:8" x14ac:dyDescent="0.3">
      <c r="E111" s="8"/>
      <c r="F111" s="8"/>
      <c r="G111" s="8"/>
      <c r="H111" s="8"/>
    </row>
  </sheetData>
  <mergeCells count="1">
    <mergeCell ref="E5:H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D35B98907514428905968C64F00757" ma:contentTypeVersion="0" ma:contentTypeDescription="Crear nuevo documento." ma:contentTypeScope="" ma:versionID="f7a75ae963fd4e49eba738334529be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ad187ede1053dd323176c0832b9836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Asunto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CDFF2B-8F3C-4B67-A677-00FB5C977BED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4E87BDF-26FF-48B4-9A30-135F9E023F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04B29-EAD5-4E96-9236-D63C53EE2E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Introducción al modelo</vt:lpstr>
      <vt:lpstr>Resultados</vt:lpstr>
      <vt:lpstr>Información prueba individual</vt:lpstr>
    </vt:vector>
  </TitlesOfParts>
  <Company>Frontier Economics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UPR</cp:lastModifiedBy>
  <cp:lastPrinted>2004-02-17T16:56:33Z</cp:lastPrinted>
  <dcterms:created xsi:type="dcterms:W3CDTF">2003-10-24T13:18:20Z</dcterms:created>
  <dcterms:modified xsi:type="dcterms:W3CDTF">2020-12-17T15:28:24Z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0x0101005FD35B98907514428905968C64F00757</vt:lpwstr>
  </property>
</Properties>
</file>