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5" yWindow="-15" windowWidth="8805" windowHeight="5145" tabRatio="890"/>
  </bookViews>
  <sheets>
    <sheet name="Contents" sheetId="115" r:id="rId1"/>
    <sheet name="1 Listas" sheetId="49" r:id="rId2"/>
    <sheet name="2.1 Cobertura" sheetId="117" r:id="rId3"/>
    <sheet name="2.2 Demanda" sheetId="52" r:id="rId4"/>
    <sheet name="2.2 Carga de red" sheetId="118" r:id="rId5"/>
    <sheet name="3.1 Información de activos" sheetId="120" r:id="rId6"/>
    <sheet name="3.2 Dimensionamiento de red" sheetId="119" r:id="rId7"/>
    <sheet name="3.3 Despliegues venideros" sheetId="123" r:id="rId8"/>
    <sheet name="3.4 Vidas útiles" sheetId="124" r:id="rId9"/>
    <sheet name="4.1 Costos unitarios ascendente" sheetId="121" r:id="rId10"/>
    <sheet name="4.2 Costos descendentes" sheetId="53" r:id="rId11"/>
  </sheets>
  <definedNames>
    <definedName name="Accounting_lifetime_output">#REF!</definedName>
    <definedName name="Accounting_lifetimes">#REF!</definedName>
    <definedName name="asset_capex_2004_price_output">#REF!</definedName>
    <definedName name="asset_capex_2004_prices">#REF!</definedName>
    <definedName name="asset_capex_cost_trend_output">#REF!</definedName>
    <definedName name="asset_opex_2004_price_output">#REF!</definedName>
    <definedName name="asset_opex_2004_prices">#REF!</definedName>
    <definedName name="asset_opex_cost_trend_output">#REF!</definedName>
    <definedName name="Broad_categories">'1 Listas'!#REF!</definedName>
    <definedName name="Capex_inputs">'4.2 Costos descendentes'!$D$172:$BA$201</definedName>
    <definedName name="Capex_inputs_adjusted">'4.2 Costos descendentes'!#REF!</definedName>
    <definedName name="Categories">'1 Listas'!#REF!</definedName>
    <definedName name="common_assets_output">#REF!</definedName>
    <definedName name="Decision">'1 Listas'!#REF!</definedName>
    <definedName name="demand_converted">#REF!</definedName>
    <definedName name="demand_equivalents">#REF!</definedName>
    <definedName name="demand_extrapolated">#REF!</definedName>
    <definedName name="demand_extrapolated_per_sub">#REF!</definedName>
    <definedName name="demand_input">'2.2 Demanda'!$D$55:$BA$74</definedName>
    <definedName name="Direct_Capex">'4.2 Costos descendentes'!#REF!</definedName>
    <definedName name="direct_opex_inputs">#REF!</definedName>
    <definedName name="direct_opex_inputs_adjusted">#REF!</definedName>
    <definedName name="Downward_EVR_switch">#REF!</definedName>
    <definedName name="Economic">#REF!</definedName>
    <definedName name="Economic_lifetime_output">#REF!</definedName>
    <definedName name="Economic_lifetimes">#REF!</definedName>
    <definedName name="EVR_gradient">#REF!</definedName>
    <definedName name="EVR_intercept">#REF!</definedName>
    <definedName name="Full_network">#REF!</definedName>
    <definedName name="full_network_output">#REF!</definedName>
    <definedName name="GBV_inputs">#REF!</definedName>
    <definedName name="GBV_inputs_adjusted">#REF!</definedName>
    <definedName name="GBV_inputs_including_indirect">#REF!</definedName>
    <definedName name="Geotypes">'1 Listas'!#REF!</definedName>
    <definedName name="GPRS_to_voice_conversion">#REF!</definedName>
    <definedName name="I_accounting_lifetimes">#REF!</definedName>
    <definedName name="I_economic_lifetimes">#REF!</definedName>
    <definedName name="include_indirect_capex">'4.2 Costos descendentes'!#REF!</definedName>
    <definedName name="indirect_opex_inputs">#REF!</definedName>
    <definedName name="Inflation">#REF!</definedName>
    <definedName name="links_per_site">#REF!</definedName>
    <definedName name="Market_shares">#REF!</definedName>
    <definedName name="Market_subs">'2.2 Demanda'!$D$12:$BA$12</definedName>
    <definedName name="Model_time">'1 Listas'!#REF!</definedName>
    <definedName name="NBV_inputs">#REF!</definedName>
    <definedName name="NBV_inputs_adjusted">#REF!</definedName>
    <definedName name="network_elements">'1 Listas'!$I$4:$I$86</definedName>
    <definedName name="Network_elements_purchased">#REF!</definedName>
    <definedName name="network_elements_purchased_output">#REF!</definedName>
    <definedName name="network_units">#REF!</definedName>
    <definedName name="network_units_equivalents">#REF!</definedName>
    <definedName name="Nominal_to_real_conversion">#REF!</definedName>
    <definedName name="operator_broad_categories">'1 Listas'!$C$4:$C$39</definedName>
    <definedName name="operator_categories">'1 Listas'!$B$4:$B$39</definedName>
    <definedName name="operator_name">'1 Listas'!#REF!</definedName>
    <definedName name="Operators">'1 Listas'!#REF!</definedName>
    <definedName name="output_per_network_element">#REF!</definedName>
    <definedName name="_xlnm.Print_Area" localSheetId="1">'1 Listas'!$A$1:$I$87</definedName>
    <definedName name="_xlnm.Print_Titles" localSheetId="2">'2.1 Cobertura'!$A:$C,'2.1 Cobertura'!$1:$1</definedName>
    <definedName name="_xlnm.Print_Titles" localSheetId="4">'2.2 Carga de red'!$A:$C,'2.2 Carga de red'!$1:$1</definedName>
    <definedName name="_xlnm.Print_Titles" localSheetId="3">'2.2 Demanda'!$A:$C,'2.2 Demanda'!$1:$1</definedName>
    <definedName name="_xlnm.Print_Titles" localSheetId="5">'3.1 Información de activos'!$A:$C,'3.1 Información de activos'!$1:$1</definedName>
    <definedName name="_xlnm.Print_Titles" localSheetId="6">'3.2 Dimensionamiento de red'!$A:$C,'3.2 Dimensionamiento de red'!$1:$1</definedName>
    <definedName name="_xlnm.Print_Titles" localSheetId="7">'3.3 Despliegues venideros'!$A:$C,'3.3 Despliegues venideros'!$1:$1</definedName>
    <definedName name="_xlnm.Print_Titles" localSheetId="9">'4.1 Costos unitarios ascendente'!$A:$C,'4.1 Costos unitarios ascendente'!$1:$1</definedName>
    <definedName name="_xlnm.Print_Titles" localSheetId="10">'4.2 Costos descendentes'!$A:$C,'4.2 Costos descendentes'!$1:$1</definedName>
    <definedName name="Real_capex">#REF!</definedName>
    <definedName name="Real_capex_asset_price_trend">#REF!</definedName>
    <definedName name="real_capex_output">#REF!</definedName>
    <definedName name="real_discount_rate_multiplier">#REF!</definedName>
    <definedName name="Real_opex">#REF!</definedName>
    <definedName name="Real_opex_asset_price_trend">#REF!</definedName>
    <definedName name="real_opex_output">#REF!</definedName>
    <definedName name="regression_types">'1 Listas'!#REF!</definedName>
    <definedName name="routeing_factors">#REF!</definedName>
    <definedName name="routeing_factors_output">#REF!</definedName>
    <definedName name="service_demand_per_sub_output">#REF!</definedName>
    <definedName name="services">'1 Listas'!$E$4:$E$43</definedName>
    <definedName name="SMS_to_voice_conversion">#REF!</definedName>
    <definedName name="Subscribers">'2.2 Demanda'!$D$9:$BA$10</definedName>
    <definedName name="subscribers_output">#REF!</definedName>
    <definedName name="voice_equivalent_demand">#REF!</definedName>
    <definedName name="Voice_to_voice_conversion">#REF!</definedName>
    <definedName name="Workbook.Author" localSheetId="0">Contents!$B$13</definedName>
    <definedName name="Workbook.Author">#REF!</definedName>
    <definedName name="Workbook.Authors_Email_Address" localSheetId="0">Contents!#REF!</definedName>
    <definedName name="Workbook.Authors_Email_Address">#REF!</definedName>
    <definedName name="Workbook.Objective" localSheetId="0">Contents!$B$6</definedName>
    <definedName name="Workbook.Objective">#REF!</definedName>
    <definedName name="Workbook.Status" localSheetId="0">Contents!#REF!</definedName>
    <definedName name="Workbook.Status">#REF!</definedName>
    <definedName name="Workbook.Title" localSheetId="0">Contents!$B$5</definedName>
    <definedName name="Workbook.Title">#REF!</definedName>
    <definedName name="Workbook.Version" localSheetId="0">Contents!$B$8</definedName>
    <definedName name="Workbook.Version">#REF!</definedName>
    <definedName name="Years">'1 Listas'!$G$4:$G$53</definedName>
    <definedName name="years_3G">#REF!</definedName>
  </definedNames>
  <calcPr calcId="144525"/>
</workbook>
</file>

<file path=xl/calcChain.xml><?xml version="1.0" encoding="utf-8"?>
<calcChain xmlns="http://schemas.openxmlformats.org/spreadsheetml/2006/main">
  <c r="T12" i="52" l="1"/>
  <c r="T24" i="52"/>
  <c r="T38" i="52"/>
  <c r="T42" i="52"/>
  <c r="S56" i="117"/>
  <c r="T56" i="117"/>
  <c r="C1" i="115"/>
  <c r="G5" i="49"/>
  <c r="G6" i="49"/>
  <c r="P56" i="117"/>
  <c r="Q56" i="117"/>
  <c r="R56" i="117"/>
  <c r="U56" i="117"/>
  <c r="V56" i="117"/>
  <c r="W56" i="117"/>
  <c r="N12" i="52"/>
  <c r="O12" i="52"/>
  <c r="P12" i="52"/>
  <c r="Q12" i="52"/>
  <c r="R12" i="52"/>
  <c r="S12" i="52"/>
  <c r="U12" i="52"/>
  <c r="V12" i="52"/>
  <c r="W12" i="52"/>
  <c r="P24" i="52"/>
  <c r="Q24" i="52"/>
  <c r="R24" i="52"/>
  <c r="S24" i="52"/>
  <c r="U24" i="52"/>
  <c r="V24" i="52"/>
  <c r="W24" i="52"/>
  <c r="P38" i="52"/>
  <c r="Q38" i="52"/>
  <c r="R38" i="52"/>
  <c r="S38" i="52"/>
  <c r="U38" i="52"/>
  <c r="V38" i="52"/>
  <c r="W38" i="52"/>
  <c r="P42" i="52"/>
  <c r="Q42" i="52"/>
  <c r="R42" i="52"/>
  <c r="S42" i="52"/>
  <c r="U42" i="52"/>
  <c r="V42" i="52"/>
  <c r="W42" i="52"/>
  <c r="B55" i="52" a="1"/>
  <c r="B55" i="52" s="1"/>
  <c r="B57" i="52"/>
  <c r="B59" i="52"/>
  <c r="B65" i="52"/>
  <c r="B66" i="52"/>
  <c r="B71" i="52"/>
  <c r="B73" i="52"/>
  <c r="B78" i="52"/>
  <c r="B81" i="52"/>
  <c r="B86" i="52"/>
  <c r="B87" i="52"/>
  <c r="B93" i="52"/>
  <c r="B94" i="52"/>
  <c r="N110" i="52"/>
  <c r="O110" i="52"/>
  <c r="P110" i="52"/>
  <c r="Q110" i="52"/>
  <c r="R110" i="52"/>
  <c r="S110" i="52"/>
  <c r="T110" i="52"/>
  <c r="U110" i="52"/>
  <c r="V110" i="52"/>
  <c r="W110" i="52"/>
  <c r="B11" i="120" a="1"/>
  <c r="B63" i="120" s="1"/>
  <c r="B95" i="120" a="1"/>
  <c r="B102" i="120" s="1"/>
  <c r="B106" i="120"/>
  <c r="B122" i="120"/>
  <c r="B133" i="120"/>
  <c r="B149" i="120"/>
  <c r="B159" i="120"/>
  <c r="B165" i="120"/>
  <c r="B178" i="120" a="1"/>
  <c r="B190" i="120"/>
  <c r="B222" i="120"/>
  <c r="B244" i="120"/>
  <c r="B11" i="124" a="1"/>
  <c r="B13" i="124" s="1"/>
  <c r="B11" i="124"/>
  <c r="B12" i="124"/>
  <c r="B15" i="124"/>
  <c r="B17" i="124"/>
  <c r="B18" i="124"/>
  <c r="B22" i="124"/>
  <c r="B23" i="124"/>
  <c r="B26" i="124"/>
  <c r="B29" i="124"/>
  <c r="B31" i="124"/>
  <c r="B33" i="124"/>
  <c r="B37" i="124"/>
  <c r="B38" i="124"/>
  <c r="B39" i="124"/>
  <c r="B43" i="124"/>
  <c r="B45" i="124"/>
  <c r="B52" i="124" a="1"/>
  <c r="B53" i="124" s="1"/>
  <c r="B60" i="124"/>
  <c r="B61" i="124"/>
  <c r="B69" i="124"/>
  <c r="B72" i="124"/>
  <c r="B80" i="124"/>
  <c r="B84" i="124"/>
  <c r="B11" i="121" a="1"/>
  <c r="B20" i="121" s="1"/>
  <c r="B52" i="121"/>
  <c r="B103" i="121" a="1"/>
  <c r="B129" i="121" s="1"/>
  <c r="B192" i="121" a="1"/>
  <c r="B281" i="121" a="1"/>
  <c r="B282" i="121" s="1"/>
  <c r="B291" i="121"/>
  <c r="B293" i="121"/>
  <c r="B303" i="121"/>
  <c r="B307" i="121"/>
  <c r="B321" i="121"/>
  <c r="B329" i="121"/>
  <c r="B342" i="121"/>
  <c r="B345" i="121"/>
  <c r="B358" i="121"/>
  <c r="B363" i="121"/>
  <c r="B368" i="121" a="1"/>
  <c r="B368" i="121" s="1"/>
  <c r="B444" i="121"/>
  <c r="B369" i="121"/>
  <c r="B372" i="121"/>
  <c r="B373" i="121"/>
  <c r="B376" i="121"/>
  <c r="B379" i="121"/>
  <c r="B381" i="121"/>
  <c r="B383" i="121"/>
  <c r="B387" i="121"/>
  <c r="B388" i="121"/>
  <c r="B389" i="121"/>
  <c r="B393" i="121"/>
  <c r="B395" i="121"/>
  <c r="B397" i="121"/>
  <c r="B400" i="121"/>
  <c r="B403" i="121"/>
  <c r="B404" i="121"/>
  <c r="B408" i="121"/>
  <c r="B409" i="121"/>
  <c r="B411" i="121"/>
  <c r="B415" i="121"/>
  <c r="B416" i="121"/>
  <c r="B419" i="121"/>
  <c r="B421" i="121"/>
  <c r="B424" i="121"/>
  <c r="B425" i="121"/>
  <c r="B429" i="121"/>
  <c r="B431" i="121"/>
  <c r="B432" i="121"/>
  <c r="B436" i="121"/>
  <c r="B437" i="121"/>
  <c r="B439" i="121"/>
  <c r="B441" i="121"/>
  <c r="B443" i="121"/>
  <c r="B445" i="121"/>
  <c r="B448" i="121"/>
  <c r="B455" i="121" a="1"/>
  <c r="B472" i="121" s="1"/>
  <c r="B542" i="121" a="1"/>
  <c r="B631" i="121" a="1"/>
  <c r="B671" i="121"/>
  <c r="B717" i="121" a="1"/>
  <c r="B719" i="121" s="1"/>
  <c r="B9" i="53" a="1"/>
  <c r="B23" i="53" s="1"/>
  <c r="B9" i="53"/>
  <c r="C9" i="53" a="1"/>
  <c r="B13" i="53"/>
  <c r="B15" i="53"/>
  <c r="B27" i="53"/>
  <c r="B33" i="53"/>
  <c r="B37" i="53"/>
  <c r="C41" i="53"/>
  <c r="B43" i="53"/>
  <c r="B50" i="53" a="1"/>
  <c r="B80" i="53" s="1"/>
  <c r="C50" i="53" a="1"/>
  <c r="C58" i="53"/>
  <c r="B62" i="53"/>
  <c r="C67" i="53"/>
  <c r="C74" i="53"/>
  <c r="B91" i="53" a="1"/>
  <c r="B120" i="53"/>
  <c r="C91" i="53" a="1"/>
  <c r="C102" i="53" s="1"/>
  <c r="C103" i="53"/>
  <c r="C114" i="53"/>
  <c r="C118" i="53"/>
  <c r="B131" i="53" a="1"/>
  <c r="C131" i="53" a="1"/>
  <c r="C145" i="53" s="1"/>
  <c r="C143" i="53"/>
  <c r="B148" i="53"/>
  <c r="B155" i="53"/>
  <c r="B165" i="53"/>
  <c r="B172" i="53" a="1"/>
  <c r="B172" i="53"/>
  <c r="C172" i="53" a="1"/>
  <c r="C178" i="53"/>
  <c r="B180" i="53"/>
  <c r="B192" i="53"/>
  <c r="C194" i="53"/>
  <c r="B200" i="53"/>
  <c r="B204" i="53"/>
  <c r="C204" i="53"/>
  <c r="B213" i="53" a="1"/>
  <c r="C213" i="53" a="1"/>
  <c r="B221" i="53"/>
  <c r="C226" i="53"/>
  <c r="C230" i="53"/>
  <c r="B231" i="53"/>
  <c r="B237" i="53"/>
  <c r="C246" i="53"/>
  <c r="B247" i="53"/>
  <c r="B254" i="53" a="1"/>
  <c r="C254" i="53" a="1"/>
  <c r="C258" i="53"/>
  <c r="C263" i="53"/>
  <c r="C267" i="53"/>
  <c r="C272" i="53"/>
  <c r="C282" i="53"/>
  <c r="C286" i="53"/>
  <c r="B295" i="53" a="1"/>
  <c r="B318" i="53" s="1"/>
  <c r="C295" i="53" a="1"/>
  <c r="C301" i="53" s="1"/>
  <c r="C299" i="53"/>
  <c r="C303" i="53"/>
  <c r="B307" i="53"/>
  <c r="C309" i="53"/>
  <c r="C317" i="53"/>
  <c r="B321" i="53"/>
  <c r="B336" i="53" a="1"/>
  <c r="B336" i="53"/>
  <c r="C336" i="53" a="1"/>
  <c r="B338" i="53"/>
  <c r="B342" i="53"/>
  <c r="B344" i="53"/>
  <c r="B350" i="53"/>
  <c r="B358" i="53"/>
  <c r="B364" i="53"/>
  <c r="B366" i="53"/>
  <c r="C9" i="53"/>
  <c r="C10" i="53"/>
  <c r="C14" i="53"/>
  <c r="C22" i="53"/>
  <c r="C24" i="53"/>
  <c r="C30" i="53"/>
  <c r="C34" i="53"/>
  <c r="C40" i="53"/>
  <c r="C42" i="53"/>
  <c r="G7" i="49"/>
  <c r="G8" i="49" s="1"/>
  <c r="B213" i="53"/>
  <c r="B214" i="53"/>
  <c r="B216" i="53"/>
  <c r="B220" i="53"/>
  <c r="B222" i="53"/>
  <c r="B224" i="53"/>
  <c r="B228" i="53"/>
  <c r="B230" i="53"/>
  <c r="B232" i="53"/>
  <c r="B236" i="53"/>
  <c r="B238" i="53"/>
  <c r="B240" i="53"/>
  <c r="B244" i="53"/>
  <c r="B246" i="53"/>
  <c r="B248" i="53"/>
  <c r="B117" i="53"/>
  <c r="C298" i="53"/>
  <c r="C300" i="53"/>
  <c r="C306" i="53"/>
  <c r="C310" i="53"/>
  <c r="C316" i="53"/>
  <c r="C318" i="53"/>
  <c r="C326" i="53"/>
  <c r="C330" i="53"/>
  <c r="C295" i="53"/>
  <c r="B233" i="53"/>
  <c r="B225" i="53"/>
  <c r="B217" i="53"/>
  <c r="C185" i="53"/>
  <c r="C191" i="53"/>
  <c r="C193" i="53"/>
  <c r="C201" i="53"/>
  <c r="C207" i="53"/>
  <c r="B91" i="53"/>
  <c r="C43" i="53"/>
  <c r="C39" i="53"/>
  <c r="C23" i="53"/>
  <c r="C15" i="53"/>
  <c r="C11" i="53"/>
  <c r="C329" i="53"/>
  <c r="C313" i="53"/>
  <c r="C297" i="53"/>
  <c r="B257" i="53"/>
  <c r="B243" i="53"/>
  <c r="B235" i="53"/>
  <c r="B219" i="53"/>
  <c r="C146" i="53"/>
  <c r="B100" i="53"/>
  <c r="B205" i="121"/>
  <c r="B213" i="121"/>
  <c r="B229" i="121"/>
  <c r="B194" i="121"/>
  <c r="B210" i="121"/>
  <c r="B214" i="121"/>
  <c r="B230" i="121"/>
  <c r="B238" i="121"/>
  <c r="B258" i="121"/>
  <c r="B242" i="120"/>
  <c r="B221" i="120"/>
  <c r="B200" i="120"/>
  <c r="B85" i="53"/>
  <c r="B77" i="53"/>
  <c r="B69" i="53"/>
  <c r="B61" i="53"/>
  <c r="B53" i="53"/>
  <c r="B756" i="121"/>
  <c r="B736" i="121"/>
  <c r="B720" i="121"/>
  <c r="B281" i="121"/>
  <c r="B284" i="121"/>
  <c r="B288" i="121"/>
  <c r="B292" i="121"/>
  <c r="B296" i="121"/>
  <c r="B300" i="121"/>
  <c r="B304" i="121"/>
  <c r="B308" i="121"/>
  <c r="B312" i="121"/>
  <c r="B316" i="121"/>
  <c r="B320" i="121"/>
  <c r="B324" i="121"/>
  <c r="B328" i="121"/>
  <c r="B332" i="121"/>
  <c r="B336" i="121"/>
  <c r="B340" i="121"/>
  <c r="B344" i="121"/>
  <c r="B348" i="121"/>
  <c r="B352" i="121"/>
  <c r="B356" i="121"/>
  <c r="B360" i="121"/>
  <c r="B257" i="121"/>
  <c r="B241" i="121"/>
  <c r="B236" i="121"/>
  <c r="B215" i="121"/>
  <c r="B207" i="121"/>
  <c r="B192" i="121"/>
  <c r="B254" i="120"/>
  <c r="B233" i="120"/>
  <c r="B212" i="120"/>
  <c r="B789" i="121"/>
  <c r="B757" i="121"/>
  <c r="B582" i="121"/>
  <c r="B259" i="121"/>
  <c r="B243" i="121"/>
  <c r="B237" i="121"/>
  <c r="B216" i="121"/>
  <c r="B208" i="121"/>
  <c r="B179" i="120"/>
  <c r="B183" i="120"/>
  <c r="B187" i="120"/>
  <c r="B191" i="120"/>
  <c r="B195" i="120"/>
  <c r="B199" i="120"/>
  <c r="B203" i="120"/>
  <c r="B207" i="120"/>
  <c r="B211" i="120"/>
  <c r="B215" i="120"/>
  <c r="B219" i="120"/>
  <c r="B223" i="120"/>
  <c r="B227" i="120"/>
  <c r="B231" i="120"/>
  <c r="B235" i="120"/>
  <c r="B239" i="120"/>
  <c r="B243" i="120"/>
  <c r="B247" i="120"/>
  <c r="B251" i="120"/>
  <c r="B255" i="120"/>
  <c r="B259" i="120"/>
  <c r="B181" i="120"/>
  <c r="B186" i="120"/>
  <c r="B192" i="120"/>
  <c r="B197" i="120"/>
  <c r="B202" i="120"/>
  <c r="B208" i="120"/>
  <c r="B213" i="120"/>
  <c r="B218" i="120"/>
  <c r="B224" i="120"/>
  <c r="B229" i="120"/>
  <c r="B234" i="120"/>
  <c r="B240" i="120"/>
  <c r="B245" i="120"/>
  <c r="B250" i="120"/>
  <c r="B256" i="120"/>
  <c r="B178" i="120"/>
  <c r="B182" i="120"/>
  <c r="B188" i="120"/>
  <c r="B193" i="120"/>
  <c r="B198" i="120"/>
  <c r="B204" i="120"/>
  <c r="B209" i="120"/>
  <c r="B214" i="120"/>
  <c r="B220" i="120"/>
  <c r="B225" i="120"/>
  <c r="B230" i="120"/>
  <c r="B236" i="120"/>
  <c r="B241" i="120"/>
  <c r="B246" i="120"/>
  <c r="B252" i="120"/>
  <c r="B257" i="120"/>
  <c r="B184" i="120"/>
  <c r="B194" i="120"/>
  <c r="B205" i="120"/>
  <c r="B216" i="120"/>
  <c r="B226" i="120"/>
  <c r="B237" i="120"/>
  <c r="B248" i="120"/>
  <c r="B258" i="120"/>
  <c r="B185" i="120"/>
  <c r="B196" i="120"/>
  <c r="B206" i="120"/>
  <c r="B217" i="120"/>
  <c r="B228" i="120"/>
  <c r="B238" i="120"/>
  <c r="B249" i="120"/>
  <c r="B260" i="120"/>
  <c r="B371" i="53"/>
  <c r="B367" i="53"/>
  <c r="B365" i="53"/>
  <c r="B359" i="53"/>
  <c r="B357" i="53"/>
  <c r="B355" i="53"/>
  <c r="B349" i="53"/>
  <c r="B347" i="53"/>
  <c r="B343" i="53"/>
  <c r="B339" i="53"/>
  <c r="B207" i="53"/>
  <c r="B205" i="53"/>
  <c r="B201" i="53"/>
  <c r="B199" i="53"/>
  <c r="B197" i="53"/>
  <c r="B193" i="53"/>
  <c r="B191" i="53"/>
  <c r="B189" i="53"/>
  <c r="B185" i="53"/>
  <c r="B183" i="53"/>
  <c r="B181" i="53"/>
  <c r="B177" i="53"/>
  <c r="B175" i="53"/>
  <c r="B173" i="53"/>
  <c r="B44" i="53"/>
  <c r="B42" i="53"/>
  <c r="B40" i="53"/>
  <c r="B38" i="53"/>
  <c r="B36" i="53"/>
  <c r="B34" i="53"/>
  <c r="B32" i="53"/>
  <c r="B30" i="53"/>
  <c r="B28" i="53"/>
  <c r="B26" i="53"/>
  <c r="B24" i="53"/>
  <c r="B22" i="53"/>
  <c r="B20" i="53"/>
  <c r="B18" i="53"/>
  <c r="B16" i="53"/>
  <c r="B14" i="53"/>
  <c r="B12" i="53"/>
  <c r="B10" i="53"/>
  <c r="B799" i="121"/>
  <c r="B795" i="121"/>
  <c r="B779" i="121"/>
  <c r="B763" i="121"/>
  <c r="B747" i="121"/>
  <c r="B735" i="121"/>
  <c r="B576" i="121"/>
  <c r="B572" i="121"/>
  <c r="B359" i="121"/>
  <c r="B354" i="121"/>
  <c r="B349" i="121"/>
  <c r="B343" i="121"/>
  <c r="B338" i="121"/>
  <c r="B333" i="121"/>
  <c r="B327" i="121"/>
  <c r="B322" i="121"/>
  <c r="B317" i="121"/>
  <c r="B311" i="121"/>
  <c r="B261" i="121"/>
  <c r="B256" i="121"/>
  <c r="B240" i="121"/>
  <c r="B235" i="121"/>
  <c r="B212" i="121"/>
  <c r="B204" i="121"/>
  <c r="B253" i="120"/>
  <c r="B232" i="120"/>
  <c r="B210" i="120"/>
  <c r="B189" i="120"/>
  <c r="B176" i="121"/>
  <c r="B160" i="121"/>
  <c r="B144" i="121"/>
  <c r="B128" i="121"/>
  <c r="B112" i="121"/>
  <c r="B44" i="124"/>
  <c r="B40" i="124"/>
  <c r="B36" i="124"/>
  <c r="B32" i="124"/>
  <c r="B28" i="124"/>
  <c r="B24" i="124"/>
  <c r="B20" i="124"/>
  <c r="B16" i="124"/>
  <c r="B171" i="120"/>
  <c r="B161" i="120"/>
  <c r="B150" i="120"/>
  <c r="B139" i="120"/>
  <c r="B129" i="120"/>
  <c r="B118" i="120"/>
  <c r="B107" i="120"/>
  <c r="B96" i="120"/>
  <c r="B100" i="120"/>
  <c r="B104" i="120"/>
  <c r="B108" i="120"/>
  <c r="B112" i="120"/>
  <c r="B116" i="120"/>
  <c r="B120" i="120"/>
  <c r="B124" i="120"/>
  <c r="B128" i="120"/>
  <c r="B132" i="120"/>
  <c r="B136" i="120"/>
  <c r="B140" i="120"/>
  <c r="B144" i="120"/>
  <c r="B148" i="120"/>
  <c r="B152" i="120"/>
  <c r="B156" i="120"/>
  <c r="B160" i="120"/>
  <c r="B164" i="120"/>
  <c r="B168" i="120"/>
  <c r="B172" i="120"/>
  <c r="B98" i="120"/>
  <c r="B103" i="120"/>
  <c r="B109" i="120"/>
  <c r="B114" i="120"/>
  <c r="B119" i="120"/>
  <c r="B125" i="120"/>
  <c r="B130" i="120"/>
  <c r="B135" i="120"/>
  <c r="B141" i="120"/>
  <c r="B146" i="120"/>
  <c r="B151" i="120"/>
  <c r="B157" i="120"/>
  <c r="B162" i="120"/>
  <c r="B167" i="120"/>
  <c r="B173" i="120"/>
  <c r="B95" i="120"/>
  <c r="B99" i="120"/>
  <c r="B105" i="120"/>
  <c r="B110" i="120"/>
  <c r="B115" i="120"/>
  <c r="B121" i="120"/>
  <c r="B126" i="120"/>
  <c r="B131" i="120"/>
  <c r="B137" i="120"/>
  <c r="B142" i="120"/>
  <c r="B147" i="120"/>
  <c r="B153" i="120"/>
  <c r="B158" i="120"/>
  <c r="B163" i="120"/>
  <c r="B169" i="120"/>
  <c r="B56" i="120"/>
  <c r="B92" i="52"/>
  <c r="B88" i="52"/>
  <c r="B84" i="52"/>
  <c r="B80" i="52"/>
  <c r="B76" i="52"/>
  <c r="B72" i="52"/>
  <c r="B68" i="52"/>
  <c r="B64" i="52"/>
  <c r="B60" i="52"/>
  <c r="B108" i="53"/>
  <c r="B109" i="53"/>
  <c r="B98" i="53"/>
  <c r="B101" i="53"/>
  <c r="B327" i="53"/>
  <c r="C174" i="53"/>
  <c r="C184" i="53"/>
  <c r="C190" i="53"/>
  <c r="C200" i="53"/>
  <c r="C206" i="53"/>
  <c r="C179" i="53"/>
  <c r="C187" i="53"/>
  <c r="C195" i="53"/>
  <c r="C203" i="53"/>
  <c r="C172" i="53"/>
  <c r="C175" i="53"/>
  <c r="C183" i="53"/>
  <c r="C180" i="53"/>
  <c r="C186" i="53"/>
  <c r="C196" i="53"/>
  <c r="C202" i="53"/>
  <c r="C173" i="53"/>
  <c r="C181" i="53"/>
  <c r="C189" i="53"/>
  <c r="C197" i="53"/>
  <c r="C205" i="53"/>
  <c r="C176" i="53"/>
  <c r="C182" i="53"/>
  <c r="C192" i="53"/>
  <c r="C198" i="53"/>
  <c r="B94" i="53"/>
  <c r="B110" i="53"/>
  <c r="B126" i="53"/>
  <c r="B104" i="53"/>
  <c r="B118" i="53"/>
  <c r="B95" i="53"/>
  <c r="B103" i="53"/>
  <c r="B111" i="53"/>
  <c r="B119" i="53"/>
  <c r="B114" i="53"/>
  <c r="B124" i="53"/>
  <c r="B92" i="53"/>
  <c r="B99" i="53"/>
  <c r="B107" i="53"/>
  <c r="B115" i="53"/>
  <c r="B123" i="53"/>
  <c r="B102" i="53"/>
  <c r="B112" i="53"/>
  <c r="B97" i="53"/>
  <c r="B105" i="53"/>
  <c r="B113" i="53"/>
  <c r="B121" i="53"/>
  <c r="B106" i="53"/>
  <c r="B116" i="53"/>
  <c r="B96" i="53"/>
  <c r="B122" i="53"/>
  <c r="B125" i="53"/>
  <c r="B93" i="53"/>
  <c r="B313" i="53"/>
  <c r="B316" i="53"/>
  <c r="B295" i="53"/>
  <c r="B297" i="53"/>
  <c r="B309" i="53"/>
  <c r="B320" i="53"/>
  <c r="B302" i="53"/>
  <c r="B305" i="53"/>
  <c r="B317" i="53"/>
  <c r="B323" i="53"/>
  <c r="C255" i="53"/>
  <c r="C262" i="53"/>
  <c r="C266" i="53"/>
  <c r="C269" i="53"/>
  <c r="C273" i="53"/>
  <c r="C276" i="53"/>
  <c r="C280" i="53"/>
  <c r="C283" i="53"/>
  <c r="C287" i="53"/>
  <c r="C254" i="53"/>
  <c r="C259" i="53"/>
  <c r="C264" i="53"/>
  <c r="C268" i="53"/>
  <c r="C274" i="53"/>
  <c r="C278" i="53"/>
  <c r="C288" i="53"/>
  <c r="C257" i="53"/>
  <c r="C261" i="53"/>
  <c r="C271" i="53"/>
  <c r="C275" i="53"/>
  <c r="C281" i="53"/>
  <c r="C285" i="53"/>
  <c r="C256" i="53"/>
  <c r="C260" i="53"/>
  <c r="C265" i="53"/>
  <c r="C270" i="53"/>
  <c r="C279" i="53"/>
  <c r="C284" i="53"/>
  <c r="C289" i="53"/>
  <c r="B337" i="53"/>
  <c r="B345" i="53"/>
  <c r="B353" i="53"/>
  <c r="B369" i="53"/>
  <c r="C305" i="53"/>
  <c r="C320" i="53"/>
  <c r="C312" i="53"/>
  <c r="C304" i="53"/>
  <c r="B258" i="53"/>
  <c r="B368" i="53"/>
  <c r="B352" i="53"/>
  <c r="B346" i="53"/>
  <c r="C325" i="53"/>
  <c r="C319" i="53"/>
  <c r="B223" i="53"/>
  <c r="B239" i="53"/>
  <c r="B174" i="53"/>
  <c r="B178" i="53"/>
  <c r="B186" i="53"/>
  <c r="B190" i="53"/>
  <c r="B194" i="53"/>
  <c r="B202" i="53"/>
  <c r="B206" i="53"/>
  <c r="B160" i="53"/>
  <c r="B157" i="53"/>
  <c r="B154" i="53"/>
  <c r="B144" i="53"/>
  <c r="B141" i="53"/>
  <c r="B138" i="53"/>
  <c r="C84" i="53"/>
  <c r="C80" i="53"/>
  <c r="C66" i="53"/>
  <c r="C59" i="53"/>
  <c r="C367" i="53"/>
  <c r="B280" i="53"/>
  <c r="C360" i="53"/>
  <c r="B134" i="53"/>
  <c r="B137" i="53"/>
  <c r="B142" i="53"/>
  <c r="B145" i="53"/>
  <c r="B150" i="53"/>
  <c r="B153" i="53"/>
  <c r="B161" i="53"/>
  <c r="B166" i="53"/>
  <c r="C54" i="53"/>
  <c r="C57" i="53"/>
  <c r="C65" i="53"/>
  <c r="C73" i="53"/>
  <c r="C81" i="53"/>
  <c r="C17" i="53"/>
  <c r="B68" i="53"/>
  <c r="B41" i="53"/>
  <c r="B35" i="53"/>
  <c r="B25" i="53"/>
  <c r="B19" i="53"/>
  <c r="B533" i="121"/>
  <c r="B645" i="121"/>
  <c r="B677" i="121"/>
  <c r="B709" i="121"/>
  <c r="B514" i="121"/>
  <c r="B650" i="121"/>
  <c r="B703" i="121"/>
  <c r="B543" i="121"/>
  <c r="B591" i="121"/>
  <c r="B623" i="121"/>
  <c r="B544" i="121"/>
  <c r="B611" i="121"/>
  <c r="B609" i="121"/>
  <c r="B561" i="121"/>
  <c r="B594" i="121"/>
  <c r="B562" i="121"/>
  <c r="B600" i="121"/>
  <c r="B621" i="121"/>
  <c r="B605" i="121"/>
  <c r="B573" i="121"/>
  <c r="B574" i="121"/>
  <c r="B580" i="121"/>
  <c r="B548" i="121"/>
  <c r="B579" i="121"/>
  <c r="B546" i="121"/>
  <c r="B555" i="121"/>
  <c r="B589" i="121"/>
  <c r="B542" i="121"/>
  <c r="B612" i="121"/>
  <c r="B569" i="121"/>
  <c r="B553" i="121"/>
  <c r="B586" i="121"/>
  <c r="B484" i="121"/>
  <c r="B635" i="121"/>
  <c r="B643" i="121"/>
  <c r="B651" i="121"/>
  <c r="B659" i="121"/>
  <c r="B667" i="121"/>
  <c r="B675" i="121"/>
  <c r="B683" i="121"/>
  <c r="B696" i="121"/>
  <c r="B712" i="121"/>
  <c r="B707" i="121"/>
  <c r="B691" i="121"/>
  <c r="B698" i="121"/>
  <c r="B682" i="121"/>
  <c r="B666" i="121"/>
  <c r="B633" i="121"/>
  <c r="B640" i="121"/>
  <c r="B652" i="121"/>
  <c r="B663" i="121"/>
  <c r="B672" i="121"/>
  <c r="B684" i="121"/>
  <c r="B704" i="121"/>
  <c r="B699" i="121"/>
  <c r="B706" i="121"/>
  <c r="B686" i="121"/>
  <c r="B662" i="121"/>
  <c r="B646" i="121"/>
  <c r="B631" i="121"/>
  <c r="B705" i="121"/>
  <c r="B689" i="121"/>
  <c r="B673" i="121"/>
  <c r="B657" i="121"/>
  <c r="B641" i="121"/>
  <c r="B678" i="121"/>
  <c r="B658" i="121"/>
  <c r="B701" i="121"/>
  <c r="B685" i="121"/>
  <c r="B669" i="121"/>
  <c r="B653" i="121"/>
  <c r="B637" i="121"/>
  <c r="B636" i="121"/>
  <c r="B647" i="121"/>
  <c r="B668" i="121"/>
  <c r="B679" i="121"/>
  <c r="B692" i="121"/>
  <c r="B632" i="121"/>
  <c r="B644" i="121"/>
  <c r="B655" i="121"/>
  <c r="B664" i="121"/>
  <c r="B676" i="121"/>
  <c r="B688" i="121"/>
  <c r="B708" i="121"/>
  <c r="B695" i="121"/>
  <c r="B702" i="121"/>
  <c r="B642" i="121"/>
  <c r="B656" i="121"/>
  <c r="B711" i="121"/>
  <c r="B687" i="121"/>
  <c r="B694" i="121"/>
  <c r="B674" i="121"/>
  <c r="B654" i="121"/>
  <c r="B638" i="121"/>
  <c r="B530" i="121"/>
  <c r="B660" i="121"/>
  <c r="B613" i="121"/>
  <c r="B700" i="121"/>
  <c r="B648" i="121"/>
  <c r="B475" i="121"/>
  <c r="B507" i="121"/>
  <c r="B457" i="121"/>
  <c r="B496" i="121"/>
  <c r="B526" i="121"/>
  <c r="B462" i="121"/>
  <c r="B481" i="121"/>
  <c r="B474" i="121"/>
  <c r="B477" i="121"/>
  <c r="B492" i="121"/>
  <c r="B456" i="121"/>
  <c r="B500" i="121"/>
  <c r="B490" i="121"/>
  <c r="B534" i="121"/>
  <c r="B470" i="121"/>
  <c r="B649" i="121"/>
  <c r="B681" i="121"/>
  <c r="B713" i="121"/>
  <c r="B597" i="121"/>
  <c r="B670" i="121"/>
  <c r="B556" i="121"/>
  <c r="B661" i="121"/>
  <c r="B693" i="121"/>
  <c r="B690" i="121"/>
  <c r="B560" i="121"/>
  <c r="B624" i="121"/>
  <c r="B665" i="121"/>
  <c r="B697" i="121"/>
  <c r="B498" i="121"/>
  <c r="B565" i="121"/>
  <c r="B634" i="121"/>
  <c r="B710" i="121"/>
  <c r="B535" i="121"/>
  <c r="B680" i="121"/>
  <c r="B639" i="121"/>
  <c r="B463" i="121"/>
  <c r="B203" i="121"/>
  <c r="B233" i="121"/>
  <c r="B255" i="121"/>
  <c r="B200" i="121"/>
  <c r="B239" i="121"/>
  <c r="B265" i="121"/>
  <c r="B211" i="121"/>
  <c r="B244" i="121"/>
  <c r="B271" i="121"/>
  <c r="B193" i="121"/>
  <c r="B209" i="121"/>
  <c r="B225" i="121"/>
  <c r="B202" i="121"/>
  <c r="B218" i="121"/>
  <c r="B234" i="121"/>
  <c r="B250" i="121"/>
  <c r="B266" i="121"/>
  <c r="B264" i="121"/>
  <c r="B745" i="121"/>
  <c r="B793" i="121"/>
  <c r="B263" i="121"/>
  <c r="B760" i="121"/>
  <c r="B274" i="121"/>
  <c r="B254" i="121"/>
  <c r="B798" i="121"/>
  <c r="B758" i="121"/>
  <c r="B725" i="121"/>
  <c r="B771" i="121"/>
  <c r="B247" i="121"/>
  <c r="B788" i="121"/>
  <c r="B270" i="121"/>
  <c r="B226" i="121"/>
  <c r="B206" i="121"/>
  <c r="B221" i="121"/>
  <c r="B201" i="121"/>
  <c r="B794" i="121"/>
  <c r="B733" i="121"/>
  <c r="B227" i="121"/>
  <c r="B721" i="121"/>
  <c r="B738" i="121"/>
  <c r="B770" i="121"/>
  <c r="B786" i="121"/>
  <c r="B764" i="121"/>
  <c r="B748" i="121"/>
  <c r="B732" i="121"/>
  <c r="B249" i="121"/>
  <c r="B220" i="121"/>
  <c r="B245" i="121"/>
  <c r="B267" i="121"/>
  <c r="B739" i="121"/>
  <c r="B755" i="121"/>
  <c r="B224" i="121"/>
  <c r="B248" i="121"/>
  <c r="B269" i="121"/>
  <c r="B765" i="121"/>
  <c r="B781" i="121"/>
  <c r="B223" i="121"/>
  <c r="B268" i="121"/>
  <c r="B724" i="121"/>
  <c r="B246" i="121"/>
  <c r="B196" i="121"/>
  <c r="B228" i="121"/>
  <c r="B251" i="121"/>
  <c r="B272" i="121"/>
  <c r="B727" i="121"/>
  <c r="B743" i="121"/>
  <c r="B791" i="121"/>
  <c r="B232" i="121"/>
  <c r="B253" i="121"/>
  <c r="B769" i="121"/>
  <c r="B785" i="121"/>
  <c r="B199" i="121"/>
  <c r="B231" i="121"/>
  <c r="B252" i="121"/>
  <c r="B273" i="121"/>
  <c r="B752" i="121"/>
  <c r="B792" i="121"/>
  <c r="B262" i="121"/>
  <c r="B242" i="121"/>
  <c r="B222" i="121"/>
  <c r="B198" i="121"/>
  <c r="B217" i="121"/>
  <c r="B197" i="121"/>
  <c r="B766" i="121"/>
  <c r="B730" i="121"/>
  <c r="B718" i="121"/>
  <c r="B219" i="121"/>
  <c r="B450" i="121"/>
  <c r="B446" i="121"/>
  <c r="B442" i="121"/>
  <c r="B438" i="121"/>
  <c r="B433" i="121"/>
  <c r="B428" i="121"/>
  <c r="B423" i="121"/>
  <c r="B417" i="121"/>
  <c r="B412" i="121"/>
  <c r="B407" i="121"/>
  <c r="B401" i="121"/>
  <c r="B396" i="121"/>
  <c r="B391" i="121"/>
  <c r="B385" i="121"/>
  <c r="B380" i="121"/>
  <c r="B375" i="121"/>
  <c r="B183" i="121"/>
  <c r="B155" i="121"/>
  <c r="B127" i="121"/>
  <c r="B106" i="121"/>
  <c r="B370" i="121"/>
  <c r="B374" i="121"/>
  <c r="B378" i="121"/>
  <c r="B382" i="121"/>
  <c r="B386" i="121"/>
  <c r="B390" i="121"/>
  <c r="B394" i="121"/>
  <c r="B398" i="121"/>
  <c r="B402" i="121"/>
  <c r="B406" i="121"/>
  <c r="B410" i="121"/>
  <c r="B414" i="121"/>
  <c r="B418" i="121"/>
  <c r="B422" i="121"/>
  <c r="B426" i="121"/>
  <c r="B430" i="121"/>
  <c r="B434" i="121"/>
  <c r="B161" i="121"/>
  <c r="B133" i="121"/>
  <c r="B111" i="121"/>
  <c r="B105" i="121"/>
  <c r="B126" i="121"/>
  <c r="B147" i="121"/>
  <c r="B169" i="121"/>
  <c r="B93" i="121"/>
  <c r="B81" i="121"/>
  <c r="B77" i="121"/>
  <c r="B65" i="121"/>
  <c r="B61" i="121"/>
  <c r="B49" i="121"/>
  <c r="B45" i="121"/>
  <c r="B37" i="121"/>
  <c r="B33" i="121"/>
  <c r="B29" i="121"/>
  <c r="B25" i="121"/>
  <c r="B21" i="121"/>
  <c r="B17" i="121"/>
  <c r="C348" i="53"/>
  <c r="C364" i="53"/>
  <c r="C347" i="53"/>
  <c r="C363" i="53"/>
  <c r="C362" i="53"/>
  <c r="C338" i="53"/>
  <c r="C353" i="53"/>
  <c r="C340" i="53"/>
  <c r="C358" i="53"/>
  <c r="C343" i="53"/>
  <c r="C339" i="53"/>
  <c r="C357" i="53"/>
  <c r="C366" i="53"/>
  <c r="C354" i="53"/>
  <c r="C361" i="53"/>
  <c r="C351" i="53"/>
  <c r="C344" i="53"/>
  <c r="C368" i="53"/>
  <c r="C365" i="53"/>
  <c r="C350" i="53"/>
  <c r="C341" i="53"/>
  <c r="C371" i="53"/>
  <c r="C346" i="53"/>
  <c r="C369" i="53"/>
  <c r="C336" i="53"/>
  <c r="B12" i="120"/>
  <c r="B17" i="120"/>
  <c r="B22" i="120"/>
  <c r="B27" i="120"/>
  <c r="B33" i="120"/>
  <c r="B38" i="120"/>
  <c r="B43" i="120"/>
  <c r="B49" i="120"/>
  <c r="B54" i="120"/>
  <c r="B59" i="120"/>
  <c r="B65" i="120"/>
  <c r="B70" i="120"/>
  <c r="B75" i="120"/>
  <c r="B81" i="120"/>
  <c r="B86" i="120"/>
  <c r="B13" i="120"/>
  <c r="B18" i="120"/>
  <c r="B23" i="120"/>
  <c r="B29" i="120"/>
  <c r="B34" i="120"/>
  <c r="B39" i="120"/>
  <c r="B45" i="120"/>
  <c r="B50" i="120"/>
  <c r="B55" i="120"/>
  <c r="B61" i="120"/>
  <c r="B66" i="120"/>
  <c r="B71" i="120"/>
  <c r="B77" i="120"/>
  <c r="B82" i="120"/>
  <c r="B87" i="120"/>
  <c r="B14" i="120"/>
  <c r="B25" i="120"/>
  <c r="B35" i="120"/>
  <c r="B46" i="120"/>
  <c r="B57" i="120"/>
  <c r="B67" i="120"/>
  <c r="B78" i="120"/>
  <c r="B89" i="120"/>
  <c r="B15" i="120"/>
  <c r="B26" i="120"/>
  <c r="B37" i="120"/>
  <c r="B47" i="120"/>
  <c r="B58" i="120"/>
  <c r="B69" i="120"/>
  <c r="B79" i="120"/>
  <c r="B76" i="120"/>
  <c r="B60" i="120"/>
  <c r="B44" i="120"/>
  <c r="B28" i="120"/>
  <c r="B11" i="120"/>
  <c r="B30" i="120"/>
  <c r="B51" i="120"/>
  <c r="B73" i="120"/>
  <c r="B72" i="120"/>
  <c r="B52" i="120"/>
  <c r="B32" i="120"/>
  <c r="B19" i="120"/>
  <c r="B42" i="120"/>
  <c r="B74" i="120"/>
  <c r="B68" i="120"/>
  <c r="B40" i="120"/>
  <c r="B16" i="120"/>
  <c r="B21" i="120"/>
  <c r="B53" i="120"/>
  <c r="B83" i="120"/>
  <c r="B88" i="120"/>
  <c r="B64" i="120"/>
  <c r="B36" i="120"/>
  <c r="C342" i="53"/>
  <c r="C337" i="53"/>
  <c r="B20" i="120"/>
  <c r="B80" i="120"/>
  <c r="C214" i="53"/>
  <c r="C217" i="53"/>
  <c r="C224" i="53"/>
  <c r="C228" i="53"/>
  <c r="C234" i="53"/>
  <c r="C237" i="53"/>
  <c r="C241" i="53"/>
  <c r="C247" i="53"/>
  <c r="C218" i="53"/>
  <c r="C221" i="53"/>
  <c r="C225" i="53"/>
  <c r="C231" i="53"/>
  <c r="C235" i="53"/>
  <c r="C238" i="53"/>
  <c r="C242" i="53"/>
  <c r="C245" i="53"/>
  <c r="C248" i="53"/>
  <c r="C213" i="53"/>
  <c r="C216" i="53"/>
  <c r="C222" i="53"/>
  <c r="C232" i="53"/>
  <c r="C239" i="53"/>
  <c r="C233" i="53"/>
  <c r="C243" i="53"/>
  <c r="C215" i="53"/>
  <c r="C223" i="53"/>
  <c r="C229" i="53"/>
  <c r="C236" i="53"/>
  <c r="C244" i="53"/>
  <c r="B62" i="120"/>
  <c r="C356" i="53"/>
  <c r="C345" i="53"/>
  <c r="C370" i="53"/>
  <c r="B24" i="120"/>
  <c r="B84" i="120"/>
  <c r="C355" i="53"/>
  <c r="C352" i="53"/>
  <c r="C240" i="53"/>
  <c r="C220" i="53"/>
  <c r="B41" i="120"/>
  <c r="C359" i="53"/>
  <c r="B48" i="120"/>
  <c r="C349" i="53"/>
  <c r="C227" i="53"/>
  <c r="C219" i="53"/>
  <c r="C141" i="53"/>
  <c r="C157" i="53"/>
  <c r="C149" i="53"/>
  <c r="C136" i="53"/>
  <c r="C152" i="53"/>
  <c r="C131" i="53"/>
  <c r="C155" i="53"/>
  <c r="C142" i="53"/>
  <c r="C164" i="53"/>
  <c r="C138" i="53"/>
  <c r="C166" i="53"/>
  <c r="C159" i="53"/>
  <c r="C156" i="53"/>
  <c r="B85" i="120"/>
  <c r="B31" i="120"/>
  <c r="B260" i="53"/>
  <c r="B278" i="53"/>
  <c r="B261" i="53"/>
  <c r="B271" i="53"/>
  <c r="B265" i="53"/>
  <c r="B274" i="53"/>
  <c r="B276" i="53"/>
  <c r="B277" i="53"/>
  <c r="B264" i="53"/>
  <c r="B259" i="53"/>
  <c r="B254" i="53"/>
  <c r="B263" i="53"/>
  <c r="B266" i="53"/>
  <c r="B275" i="53"/>
  <c r="B267" i="53"/>
  <c r="B287" i="53"/>
  <c r="B256" i="53"/>
  <c r="C92" i="53"/>
  <c r="C96" i="53"/>
  <c r="C100" i="53"/>
  <c r="C104" i="53"/>
  <c r="C108" i="53"/>
  <c r="C112" i="53"/>
  <c r="C116" i="53"/>
  <c r="C120" i="53"/>
  <c r="C124" i="53"/>
  <c r="C93" i="53"/>
  <c r="C97" i="53"/>
  <c r="C101" i="53"/>
  <c r="C105" i="53"/>
  <c r="C109" i="53"/>
  <c r="C113" i="53"/>
  <c r="C117" i="53"/>
  <c r="C121" i="53"/>
  <c r="C125" i="53"/>
  <c r="C91" i="53"/>
  <c r="C99" i="53"/>
  <c r="C107" i="53"/>
  <c r="C115" i="53"/>
  <c r="C123" i="53"/>
  <c r="C21" i="53"/>
  <c r="C37" i="53"/>
  <c r="C12" i="53"/>
  <c r="C20" i="53"/>
  <c r="C28" i="53"/>
  <c r="C36" i="53"/>
  <c r="C44" i="53"/>
  <c r="C35" i="53"/>
  <c r="C19" i="53"/>
  <c r="C13" i="53"/>
  <c r="C16" i="53"/>
  <c r="C26" i="53"/>
  <c r="C38" i="53"/>
  <c r="C27" i="53"/>
  <c r="C33" i="53"/>
  <c r="B550" i="121"/>
  <c r="B581" i="121"/>
  <c r="B604" i="121"/>
  <c r="B551" i="121"/>
  <c r="B607" i="121"/>
  <c r="B567" i="121"/>
  <c r="B593" i="121"/>
  <c r="B610" i="121"/>
  <c r="B616" i="121"/>
  <c r="B552" i="121"/>
  <c r="B557" i="121"/>
  <c r="B596" i="121"/>
  <c r="B547" i="121"/>
  <c r="B619" i="121"/>
  <c r="B595" i="121"/>
  <c r="B606" i="121"/>
  <c r="B585" i="121"/>
  <c r="B602" i="121"/>
  <c r="B583" i="121"/>
  <c r="B608" i="121"/>
  <c r="B598" i="121"/>
  <c r="B603" i="121"/>
  <c r="B588" i="121"/>
  <c r="B614" i="121"/>
  <c r="B592" i="121"/>
  <c r="B566" i="121"/>
  <c r="B563" i="121"/>
  <c r="B575" i="121"/>
  <c r="B554" i="121"/>
  <c r="B577" i="121"/>
  <c r="B578" i="121"/>
  <c r="B568" i="121"/>
  <c r="B622" i="121"/>
  <c r="B564" i="121"/>
  <c r="B599" i="121"/>
  <c r="B615" i="121"/>
  <c r="B617" i="121"/>
  <c r="B618" i="121"/>
  <c r="B620" i="121"/>
  <c r="B549" i="121"/>
  <c r="B570" i="121"/>
  <c r="B601" i="121"/>
  <c r="B571" i="121"/>
  <c r="B558" i="121"/>
  <c r="B590" i="121"/>
  <c r="B584" i="121"/>
  <c r="B545" i="121"/>
  <c r="B587" i="121"/>
  <c r="B559" i="121"/>
  <c r="C29" i="53"/>
  <c r="B283" i="53"/>
  <c r="B288" i="53"/>
  <c r="B255" i="53"/>
  <c r="B282" i="53"/>
  <c r="B269" i="53"/>
  <c r="B279" i="53"/>
  <c r="C31" i="53"/>
  <c r="C32" i="53"/>
  <c r="C18" i="53"/>
  <c r="B270" i="53"/>
  <c r="C119" i="53"/>
  <c r="C110" i="53"/>
  <c r="C98" i="53"/>
  <c r="C52" i="53"/>
  <c r="C60" i="53"/>
  <c r="C64" i="53"/>
  <c r="C69" i="53"/>
  <c r="C72" i="53"/>
  <c r="C76" i="53"/>
  <c r="C53" i="53"/>
  <c r="C56" i="53"/>
  <c r="C61" i="53"/>
  <c r="C82" i="53"/>
  <c r="C77" i="53"/>
  <c r="C62" i="53"/>
  <c r="C78" i="53"/>
  <c r="C55" i="53"/>
  <c r="C68" i="53"/>
  <c r="C79" i="53"/>
  <c r="C85" i="53"/>
  <c r="C63" i="53"/>
  <c r="C51" i="53"/>
  <c r="C70" i="53"/>
  <c r="C25" i="53"/>
  <c r="B722" i="121"/>
  <c r="B726" i="121"/>
  <c r="B742" i="121"/>
  <c r="B776" i="121"/>
  <c r="B773" i="121"/>
  <c r="B783" i="121"/>
  <c r="B751" i="121"/>
  <c r="B761" i="121"/>
  <c r="B740" i="121"/>
  <c r="B734" i="121"/>
  <c r="B744" i="121"/>
  <c r="B774" i="121"/>
  <c r="B754" i="121"/>
  <c r="B780" i="121"/>
  <c r="B717" i="121"/>
  <c r="B787" i="121"/>
  <c r="B749" i="121"/>
  <c r="B775" i="121"/>
  <c r="B737" i="121"/>
  <c r="B728" i="121"/>
  <c r="B746" i="121"/>
  <c r="B782" i="121"/>
  <c r="B741" i="121"/>
  <c r="B767" i="121"/>
  <c r="B731" i="121"/>
  <c r="B777" i="121"/>
  <c r="B784" i="121"/>
  <c r="B778" i="121"/>
  <c r="B750" i="121"/>
  <c r="B729" i="121"/>
  <c r="B796" i="121"/>
  <c r="B723" i="121"/>
  <c r="B797" i="121"/>
  <c r="B768" i="121"/>
  <c r="B759" i="121"/>
  <c r="B753" i="121"/>
  <c r="B772" i="121"/>
  <c r="B790" i="121"/>
  <c r="C323" i="53"/>
  <c r="C307" i="53"/>
  <c r="C315" i="53"/>
  <c r="C302" i="53"/>
  <c r="C314" i="53"/>
  <c r="C324" i="53"/>
  <c r="C321" i="53"/>
  <c r="C328" i="53"/>
  <c r="C296" i="53"/>
  <c r="B184" i="53"/>
  <c r="B176" i="53"/>
  <c r="B188" i="53"/>
  <c r="B196" i="53"/>
  <c r="B203" i="53"/>
  <c r="B195" i="53"/>
  <c r="B187" i="53"/>
  <c r="B179" i="53"/>
  <c r="B182" i="53"/>
  <c r="B198" i="53"/>
  <c r="B362" i="53"/>
  <c r="B361" i="53"/>
  <c r="B328" i="53"/>
  <c r="B311" i="53"/>
  <c r="B296" i="53"/>
  <c r="B315" i="53"/>
  <c r="B300" i="53"/>
  <c r="B322" i="53"/>
  <c r="B310" i="53"/>
  <c r="B341" i="53"/>
  <c r="B351" i="53"/>
  <c r="B363" i="53"/>
  <c r="B356" i="53"/>
  <c r="B340" i="53"/>
  <c r="B324" i="53"/>
  <c r="B301" i="53"/>
  <c r="C277" i="53"/>
  <c r="B163" i="53"/>
  <c r="B283" i="121"/>
  <c r="B289" i="121"/>
  <c r="B294" i="121"/>
  <c r="B299" i="121"/>
  <c r="B305" i="121"/>
  <c r="B310" i="121"/>
  <c r="B318" i="121"/>
  <c r="B325" i="121"/>
  <c r="B331" i="121"/>
  <c r="B339" i="121"/>
  <c r="B346" i="121"/>
  <c r="B353" i="121"/>
  <c r="B361" i="121"/>
  <c r="B285" i="121"/>
  <c r="B290" i="121"/>
  <c r="B295" i="121"/>
  <c r="B301" i="121"/>
  <c r="B306" i="121"/>
  <c r="B313" i="121"/>
  <c r="B319" i="121"/>
  <c r="B326" i="121"/>
  <c r="B334" i="121"/>
  <c r="B341" i="121"/>
  <c r="B347" i="121"/>
  <c r="B355" i="121"/>
  <c r="B362" i="121"/>
  <c r="B54" i="124"/>
  <c r="B58" i="124"/>
  <c r="B62" i="124"/>
  <c r="B66" i="124"/>
  <c r="B70" i="124"/>
  <c r="B74" i="124"/>
  <c r="B78" i="124"/>
  <c r="B82" i="124"/>
  <c r="B86" i="124"/>
  <c r="B52" i="124"/>
  <c r="B55" i="124"/>
  <c r="B59" i="124"/>
  <c r="B63" i="124"/>
  <c r="B67" i="124"/>
  <c r="B71" i="124"/>
  <c r="B75" i="124"/>
  <c r="B79" i="124"/>
  <c r="B83" i="124"/>
  <c r="B87" i="124"/>
  <c r="B97" i="120"/>
  <c r="B111" i="120"/>
  <c r="B123" i="120"/>
  <c r="B138" i="120"/>
  <c r="B154" i="120"/>
  <c r="B166" i="120"/>
  <c r="B101" i="120"/>
  <c r="B113" i="120"/>
  <c r="B127" i="120"/>
  <c r="B143" i="120"/>
  <c r="B155" i="120"/>
  <c r="B170" i="120"/>
  <c r="B351" i="121"/>
  <c r="B337" i="121"/>
  <c r="B323" i="121"/>
  <c r="B309" i="121"/>
  <c r="B298" i="121"/>
  <c r="B287" i="121"/>
  <c r="B195" i="121"/>
  <c r="B260" i="121"/>
  <c r="B104" i="121"/>
  <c r="B117" i="121"/>
  <c r="B130" i="121"/>
  <c r="B145" i="121"/>
  <c r="B159" i="121"/>
  <c r="B173" i="121"/>
  <c r="B107" i="121"/>
  <c r="B122" i="121"/>
  <c r="B135" i="121"/>
  <c r="B150" i="121"/>
  <c r="B165" i="121"/>
  <c r="B178" i="121"/>
  <c r="B13" i="121"/>
  <c r="B16" i="121"/>
  <c r="B22" i="121"/>
  <c r="B27" i="121"/>
  <c r="B32" i="121"/>
  <c r="B38" i="121"/>
  <c r="B43" i="121"/>
  <c r="B48" i="121"/>
  <c r="B54" i="121"/>
  <c r="B59" i="121"/>
  <c r="B64" i="121"/>
  <c r="B70" i="121"/>
  <c r="B75" i="121"/>
  <c r="B80" i="121"/>
  <c r="B86" i="121"/>
  <c r="B91" i="121"/>
  <c r="B12" i="121"/>
  <c r="B18" i="121"/>
  <c r="B23" i="121"/>
  <c r="B28" i="121"/>
  <c r="B34" i="121"/>
  <c r="B39" i="121"/>
  <c r="B44" i="121"/>
  <c r="B50" i="121"/>
  <c r="B55" i="121"/>
  <c r="B60" i="121"/>
  <c r="B66" i="121"/>
  <c r="B71" i="121"/>
  <c r="B76" i="121"/>
  <c r="B82" i="121"/>
  <c r="B87" i="121"/>
  <c r="B92" i="121"/>
  <c r="B81" i="124"/>
  <c r="B73" i="124"/>
  <c r="B65" i="124"/>
  <c r="B57" i="124"/>
  <c r="B180" i="120"/>
  <c r="B201" i="120"/>
  <c r="B145" i="120"/>
  <c r="B117" i="120"/>
  <c r="B449" i="121"/>
  <c r="B46" i="124"/>
  <c r="B41" i="124"/>
  <c r="B35" i="124"/>
  <c r="B30" i="124"/>
  <c r="B25" i="124"/>
  <c r="B19" i="124"/>
  <c r="B14" i="124"/>
  <c r="B90" i="52"/>
  <c r="B85" i="52"/>
  <c r="B79" i="52"/>
  <c r="B74" i="52"/>
  <c r="B69" i="52"/>
  <c r="B63" i="52"/>
  <c r="B58" i="52"/>
  <c r="D90" i="53" l="1" a="1"/>
  <c r="G9" i="49"/>
  <c r="G10" i="49" s="1"/>
  <c r="G11" i="49" s="1"/>
  <c r="G12" i="49" s="1"/>
  <c r="G13" i="49" s="1"/>
  <c r="G14" i="49" s="1"/>
  <c r="G15" i="49" s="1"/>
  <c r="G16" i="49" s="1"/>
  <c r="G17" i="49" s="1"/>
  <c r="G18" i="49" s="1"/>
  <c r="G19" i="49" s="1"/>
  <c r="G20" i="49" s="1"/>
  <c r="G21" i="49" s="1"/>
  <c r="G22" i="49" s="1"/>
  <c r="G23" i="49" s="1"/>
  <c r="G24" i="49" s="1"/>
  <c r="G25" i="49" s="1"/>
  <c r="G26" i="49" s="1"/>
  <c r="G27" i="49" s="1"/>
  <c r="G28" i="49" s="1"/>
  <c r="G29" i="49" s="1"/>
  <c r="G30" i="49" s="1"/>
  <c r="G31" i="49" s="1"/>
  <c r="G32" i="49" s="1"/>
  <c r="G33" i="49" s="1"/>
  <c r="G34" i="49" s="1"/>
  <c r="G35" i="49" s="1"/>
  <c r="G36" i="49" s="1"/>
  <c r="G37" i="49" s="1"/>
  <c r="G38" i="49" s="1"/>
  <c r="G39" i="49" s="1"/>
  <c r="G40" i="49" s="1"/>
  <c r="G41" i="49" s="1"/>
  <c r="G42" i="49" s="1"/>
  <c r="G43" i="49" s="1"/>
  <c r="G44" i="49" s="1"/>
  <c r="G45" i="49" s="1"/>
  <c r="G46" i="49" s="1"/>
  <c r="G47" i="49" s="1"/>
  <c r="G48" i="49" s="1"/>
  <c r="G49" i="49" s="1"/>
  <c r="G50" i="49" s="1"/>
  <c r="G51" i="49" s="1"/>
  <c r="G52" i="49" s="1"/>
  <c r="G53" i="49" s="1"/>
  <c r="D367" i="121" a="1"/>
  <c r="D221" i="119" a="1"/>
  <c r="D102" i="121" a="1"/>
  <c r="D180" i="119" a="1"/>
  <c r="D48" i="119" a="1"/>
  <c r="D35" i="117" a="1"/>
  <c r="D124" i="119" a="1"/>
  <c r="D22" i="119" a="1"/>
  <c r="D20" i="52" a="1"/>
  <c r="D10" i="121" a="1"/>
  <c r="D253" i="53" a="1"/>
  <c r="D28" i="118" a="1"/>
  <c r="D27" i="117" a="1"/>
  <c r="D454" i="121" a="1"/>
  <c r="D294" i="53" a="1"/>
  <c r="D156" i="119" a="1"/>
  <c r="D144" i="119" a="1"/>
  <c r="D95" i="118" a="1"/>
  <c r="D49" i="53" a="1"/>
  <c r="D116" i="119" a="1"/>
  <c r="D10" i="120" a="1"/>
  <c r="D8" i="52" a="1"/>
  <c r="D72" i="119" a="1"/>
  <c r="D138" i="119" a="1"/>
  <c r="D32" i="52" a="1"/>
  <c r="D292" i="119" a="1"/>
  <c r="D257" i="119" a="1"/>
  <c r="D171" i="53" a="1"/>
  <c r="D264" i="119" a="1"/>
  <c r="D79" i="119" a="1"/>
  <c r="D66" i="118" a="1"/>
  <c r="D280" i="121" a="1"/>
  <c r="D110" i="119" a="1"/>
  <c r="D124" i="118" a="1"/>
  <c r="D53" i="117" a="1"/>
  <c r="D34" i="119" a="1"/>
  <c r="D41" i="119" a="1"/>
  <c r="D8" i="117" a="1"/>
  <c r="D134" i="119" a="1"/>
  <c r="D229" i="119" a="1"/>
  <c r="D54" i="52" a="1"/>
  <c r="D212" i="53" a="1"/>
  <c r="D94" i="119" a="1"/>
  <c r="D191" i="121" a="1"/>
  <c r="D192" i="119" a="1"/>
  <c r="D7" i="118" a="1"/>
  <c r="D314" i="119" a="1"/>
  <c r="D66" i="119" a="1"/>
  <c r="D37" i="118" a="1"/>
  <c r="D55" i="119" a="1"/>
  <c r="D16" i="118" a="1"/>
  <c r="D12" i="119" a="1"/>
  <c r="D302" i="119" a="1"/>
  <c r="C140" i="53"/>
  <c r="C150" i="53"/>
  <c r="C154" i="53"/>
  <c r="C135" i="53"/>
  <c r="C144" i="53"/>
  <c r="C133" i="53"/>
  <c r="C137" i="53"/>
  <c r="B185" i="121"/>
  <c r="B163" i="121"/>
  <c r="B142" i="121"/>
  <c r="B121" i="121"/>
  <c r="B139" i="121"/>
  <c r="B167" i="121"/>
  <c r="B134" i="121"/>
  <c r="B162" i="121"/>
  <c r="B504" i="121"/>
  <c r="B521" i="121"/>
  <c r="B482" i="121"/>
  <c r="B517" i="121"/>
  <c r="B466" i="121"/>
  <c r="B505" i="121"/>
  <c r="B486" i="121"/>
  <c r="B519" i="121"/>
  <c r="B523" i="121"/>
  <c r="B488" i="121"/>
  <c r="B536" i="121"/>
  <c r="B480" i="121"/>
  <c r="B493" i="121"/>
  <c r="B506" i="121"/>
  <c r="B497" i="121"/>
  <c r="B478" i="121"/>
  <c r="B531" i="121"/>
  <c r="B487" i="121"/>
  <c r="B527" i="121"/>
  <c r="B499" i="121"/>
  <c r="B467" i="121"/>
  <c r="B537" i="121"/>
  <c r="B501" i="121"/>
  <c r="B76" i="53"/>
  <c r="B116" i="121"/>
  <c r="B132" i="121"/>
  <c r="B148" i="121"/>
  <c r="B164" i="121"/>
  <c r="B180" i="121"/>
  <c r="B55" i="53"/>
  <c r="B63" i="53"/>
  <c r="B71" i="53"/>
  <c r="B79" i="53"/>
  <c r="C134" i="53"/>
  <c r="B262" i="53"/>
  <c r="B285" i="53"/>
  <c r="B289" i="53"/>
  <c r="C139" i="53"/>
  <c r="B159" i="53"/>
  <c r="B133" i="53"/>
  <c r="B140" i="53"/>
  <c r="B146" i="53"/>
  <c r="B149" i="53"/>
  <c r="B135" i="53"/>
  <c r="B136" i="53"/>
  <c r="B143" i="53"/>
  <c r="B147" i="53"/>
  <c r="B152" i="53"/>
  <c r="B162" i="53"/>
  <c r="B74" i="53"/>
  <c r="B84" i="121"/>
  <c r="B42" i="121"/>
  <c r="D16" i="117" a="1"/>
  <c r="B53" i="121"/>
  <c r="B69" i="121"/>
  <c r="B85" i="121"/>
  <c r="B179" i="121"/>
  <c r="B158" i="121"/>
  <c r="B137" i="121"/>
  <c r="B115" i="121"/>
  <c r="B118" i="121"/>
  <c r="B146" i="121"/>
  <c r="B175" i="121"/>
  <c r="B113" i="121"/>
  <c r="B141" i="121"/>
  <c r="B170" i="121"/>
  <c r="B489" i="121"/>
  <c r="B485" i="121"/>
  <c r="B473" i="121"/>
  <c r="B502" i="121"/>
  <c r="B471" i="121"/>
  <c r="B528" i="121"/>
  <c r="B479" i="121"/>
  <c r="B512" i="121"/>
  <c r="B460" i="121"/>
  <c r="B525" i="121"/>
  <c r="B522" i="121"/>
  <c r="B513" i="121"/>
  <c r="B494" i="121"/>
  <c r="B524" i="121"/>
  <c r="B476" i="121"/>
  <c r="B532" i="121"/>
  <c r="B491" i="121"/>
  <c r="B459" i="121"/>
  <c r="B495" i="121"/>
  <c r="B52" i="53"/>
  <c r="B84" i="53"/>
  <c r="B281" i="53"/>
  <c r="B273" i="53"/>
  <c r="B314" i="53"/>
  <c r="B329" i="53"/>
  <c r="B306" i="53"/>
  <c r="B325" i="53"/>
  <c r="B304" i="53"/>
  <c r="B120" i="121"/>
  <c r="B136" i="121"/>
  <c r="B152" i="121"/>
  <c r="B168" i="121"/>
  <c r="B184" i="121"/>
  <c r="B57" i="53"/>
  <c r="B65" i="53"/>
  <c r="B73" i="53"/>
  <c r="B81" i="53"/>
  <c r="C162" i="53"/>
  <c r="B268" i="53"/>
  <c r="B348" i="53"/>
  <c r="B360" i="53"/>
  <c r="B312" i="53"/>
  <c r="B298" i="53"/>
  <c r="B229" i="53"/>
  <c r="B245" i="53"/>
  <c r="B218" i="53"/>
  <c r="B226" i="53"/>
  <c r="B234" i="53"/>
  <c r="B242" i="53"/>
  <c r="B241" i="53"/>
  <c r="B227" i="53"/>
  <c r="B215" i="53"/>
  <c r="C177" i="53"/>
  <c r="C199" i="53"/>
  <c r="C188" i="53"/>
  <c r="B164" i="53"/>
  <c r="C147" i="53"/>
  <c r="B139" i="53"/>
  <c r="B131" i="53"/>
  <c r="B82" i="53"/>
  <c r="B70" i="53"/>
  <c r="B54" i="53"/>
  <c r="B157" i="121"/>
  <c r="B74" i="121"/>
  <c r="B31" i="121"/>
  <c r="D8" i="53" a="1"/>
  <c r="B286" i="53"/>
  <c r="C151" i="53"/>
  <c r="C163" i="53"/>
  <c r="C132" i="53"/>
  <c r="C160" i="53"/>
  <c r="C165" i="53"/>
  <c r="C153" i="53"/>
  <c r="B41" i="121"/>
  <c r="B57" i="121"/>
  <c r="B73" i="121"/>
  <c r="B89" i="121"/>
  <c r="B174" i="121"/>
  <c r="B153" i="121"/>
  <c r="B131" i="121"/>
  <c r="B110" i="121"/>
  <c r="B125" i="121"/>
  <c r="B154" i="121"/>
  <c r="B182" i="121"/>
  <c r="B119" i="121"/>
  <c r="B149" i="121"/>
  <c r="B177" i="121"/>
  <c r="B515" i="121"/>
  <c r="B455" i="121"/>
  <c r="B518" i="121"/>
  <c r="B509" i="121"/>
  <c r="B511" i="121"/>
  <c r="B468" i="121"/>
  <c r="B503" i="121"/>
  <c r="B461" i="121"/>
  <c r="B458" i="121"/>
  <c r="B465" i="121"/>
  <c r="B529" i="121"/>
  <c r="B510" i="121"/>
  <c r="B508" i="121"/>
  <c r="B464" i="121"/>
  <c r="B516" i="121"/>
  <c r="B483" i="121"/>
  <c r="B520" i="121"/>
  <c r="B60" i="53"/>
  <c r="B158" i="53"/>
  <c r="B272" i="53"/>
  <c r="B284" i="53"/>
  <c r="B151" i="53"/>
  <c r="B308" i="53"/>
  <c r="B326" i="53"/>
  <c r="B303" i="53"/>
  <c r="B319" i="53"/>
  <c r="B299" i="53"/>
  <c r="B108" i="121"/>
  <c r="B124" i="121"/>
  <c r="B140" i="121"/>
  <c r="B156" i="121"/>
  <c r="B172" i="121"/>
  <c r="B469" i="121"/>
  <c r="B51" i="53"/>
  <c r="B59" i="53"/>
  <c r="B67" i="53"/>
  <c r="B75" i="53"/>
  <c r="B83" i="53"/>
  <c r="C158" i="53"/>
  <c r="B370" i="53"/>
  <c r="B354" i="53"/>
  <c r="B330" i="53"/>
  <c r="B156" i="53"/>
  <c r="B132" i="53"/>
  <c r="C94" i="53"/>
  <c r="C106" i="53"/>
  <c r="C122" i="53"/>
  <c r="C95" i="53"/>
  <c r="C111" i="53"/>
  <c r="C126" i="53"/>
  <c r="C71" i="53"/>
  <c r="C75" i="53"/>
  <c r="C83" i="53"/>
  <c r="C50" i="53"/>
  <c r="B17" i="53"/>
  <c r="B29" i="53"/>
  <c r="B39" i="53"/>
  <c r="B11" i="53"/>
  <c r="B21" i="53"/>
  <c r="B31" i="53"/>
  <c r="B63" i="121"/>
  <c r="C161" i="53"/>
  <c r="C148" i="53"/>
  <c r="B50" i="53"/>
  <c r="B56" i="53"/>
  <c r="B64" i="53"/>
  <c r="B58" i="53"/>
  <c r="B66" i="53"/>
  <c r="B72" i="53"/>
  <c r="B78" i="53"/>
  <c r="B109" i="121"/>
  <c r="B138" i="121"/>
  <c r="B166" i="121"/>
  <c r="B114" i="121"/>
  <c r="B143" i="121"/>
  <c r="B171" i="121"/>
  <c r="B103" i="121"/>
  <c r="B123" i="121"/>
  <c r="B151" i="121"/>
  <c r="B181" i="121"/>
  <c r="B14" i="121"/>
  <c r="B24" i="121"/>
  <c r="B35" i="121"/>
  <c r="B46" i="121"/>
  <c r="B56" i="121"/>
  <c r="B67" i="121"/>
  <c r="B78" i="121"/>
  <c r="B88" i="121"/>
  <c r="B15" i="121"/>
  <c r="B26" i="121"/>
  <c r="B36" i="121"/>
  <c r="B47" i="121"/>
  <c r="B58" i="121"/>
  <c r="B68" i="121"/>
  <c r="B79" i="121"/>
  <c r="B90" i="121"/>
  <c r="B11" i="121"/>
  <c r="B19" i="121"/>
  <c r="B30" i="121"/>
  <c r="B40" i="121"/>
  <c r="B51" i="121"/>
  <c r="B62" i="121"/>
  <c r="B72" i="121"/>
  <c r="B83" i="121"/>
  <c r="B762" i="121"/>
  <c r="B357" i="121"/>
  <c r="B335" i="121"/>
  <c r="B315" i="121"/>
  <c r="B302" i="121"/>
  <c r="B286" i="121"/>
  <c r="B77" i="124"/>
  <c r="B68" i="124"/>
  <c r="B56" i="124"/>
  <c r="B134" i="120"/>
  <c r="B91" i="52"/>
  <c r="B83" i="52"/>
  <c r="B77" i="52"/>
  <c r="B70" i="52"/>
  <c r="B62" i="52"/>
  <c r="B56" i="52"/>
  <c r="C322" i="53"/>
  <c r="C308" i="53"/>
  <c r="C327" i="53"/>
  <c r="C311" i="53"/>
  <c r="B447" i="121"/>
  <c r="B440" i="121"/>
  <c r="B435" i="121"/>
  <c r="B427" i="121"/>
  <c r="B420" i="121"/>
  <c r="B413" i="121"/>
  <c r="B405" i="121"/>
  <c r="B399" i="121"/>
  <c r="B392" i="121"/>
  <c r="B384" i="121"/>
  <c r="B377" i="121"/>
  <c r="B371" i="121"/>
  <c r="B350" i="121"/>
  <c r="B330" i="121"/>
  <c r="B314" i="121"/>
  <c r="B297" i="121"/>
  <c r="B85" i="124"/>
  <c r="B76" i="124"/>
  <c r="B64" i="124"/>
  <c r="B42" i="124"/>
  <c r="B34" i="124"/>
  <c r="B27" i="124"/>
  <c r="B21" i="124"/>
  <c r="B89" i="52"/>
  <c r="B82" i="52"/>
  <c r="B75" i="52"/>
  <c r="B67" i="52"/>
  <c r="B61" i="52"/>
  <c r="AJ16" i="118" l="1"/>
  <c r="D16" i="118"/>
  <c r="Y16" i="118"/>
  <c r="X16" i="118"/>
  <c r="E16" i="118"/>
  <c r="AV16" i="118"/>
  <c r="N16" i="118"/>
  <c r="AI16" i="118"/>
  <c r="S16" i="118"/>
  <c r="V16" i="118"/>
  <c r="G16" i="118"/>
  <c r="M16" i="118"/>
  <c r="AP16" i="118"/>
  <c r="AB16" i="118"/>
  <c r="AZ16" i="118"/>
  <c r="Q16" i="118"/>
  <c r="H16" i="118"/>
  <c r="AF16" i="118"/>
  <c r="K16" i="118"/>
  <c r="AD16" i="118"/>
  <c r="J16" i="118"/>
  <c r="AM16" i="118"/>
  <c r="AU16" i="118"/>
  <c r="AY16" i="118"/>
  <c r="W16" i="118"/>
  <c r="T16" i="118"/>
  <c r="AO16" i="118"/>
  <c r="I16" i="118"/>
  <c r="AK16" i="118"/>
  <c r="AX16" i="118"/>
  <c r="AA16" i="118"/>
  <c r="AT16" i="118"/>
  <c r="AH16" i="118"/>
  <c r="AE16" i="118"/>
  <c r="Z16" i="118"/>
  <c r="F16" i="118"/>
  <c r="AW16" i="118"/>
  <c r="AG16" i="118"/>
  <c r="AQ16" i="118"/>
  <c r="P16" i="118"/>
  <c r="AN16" i="118"/>
  <c r="O16" i="118"/>
  <c r="AL16" i="118"/>
  <c r="AR16" i="118"/>
  <c r="U16" i="118"/>
  <c r="AS16" i="118"/>
  <c r="R16" i="118"/>
  <c r="L16" i="118"/>
  <c r="AC16" i="118"/>
  <c r="BA16" i="118"/>
  <c r="AT134" i="119"/>
  <c r="N134" i="119"/>
  <c r="AG134" i="119"/>
  <c r="AX134" i="119"/>
  <c r="I134" i="119"/>
  <c r="M134" i="119"/>
  <c r="Z134" i="119"/>
  <c r="AJ134" i="119"/>
  <c r="L134" i="119"/>
  <c r="AU134" i="119"/>
  <c r="AE134" i="119"/>
  <c r="AM134" i="119"/>
  <c r="W134" i="119"/>
  <c r="AL134" i="119"/>
  <c r="F134" i="119"/>
  <c r="U134" i="119"/>
  <c r="AO134" i="119"/>
  <c r="AK134" i="119"/>
  <c r="AW134" i="119"/>
  <c r="Y134" i="119"/>
  <c r="AZ134" i="119"/>
  <c r="AF134" i="119"/>
  <c r="P134" i="119"/>
  <c r="X134" i="119"/>
  <c r="H134" i="119"/>
  <c r="AQ134" i="119"/>
  <c r="AD134" i="119"/>
  <c r="BA134" i="119"/>
  <c r="J134" i="119"/>
  <c r="AC134" i="119"/>
  <c r="Q134" i="119"/>
  <c r="E134" i="119"/>
  <c r="D134" i="119"/>
  <c r="S134" i="119"/>
  <c r="G134" i="119"/>
  <c r="AN134" i="119"/>
  <c r="AR134" i="119"/>
  <c r="AB134" i="119"/>
  <c r="V134" i="119"/>
  <c r="AH134" i="119"/>
  <c r="AA134" i="119"/>
  <c r="AP134" i="119"/>
  <c r="AS134" i="119"/>
  <c r="K134" i="119"/>
  <c r="AY134" i="119"/>
  <c r="T134" i="119"/>
  <c r="O134" i="119"/>
  <c r="AI134" i="119"/>
  <c r="AV134" i="119"/>
  <c r="R134" i="119"/>
  <c r="AM257" i="119"/>
  <c r="H257" i="119"/>
  <c r="AZ257" i="119"/>
  <c r="R257" i="119"/>
  <c r="AK257" i="119"/>
  <c r="AD257" i="119"/>
  <c r="D257" i="119"/>
  <c r="AN257" i="119"/>
  <c r="L257" i="119"/>
  <c r="AF257" i="119"/>
  <c r="AI257" i="119"/>
  <c r="AV257" i="119"/>
  <c r="AE257" i="119"/>
  <c r="AQ257" i="119"/>
  <c r="AW257" i="119"/>
  <c r="AJ257" i="119"/>
  <c r="K257" i="119"/>
  <c r="M257" i="119"/>
  <c r="J257" i="119"/>
  <c r="BA257" i="119"/>
  <c r="AT257" i="119"/>
  <c r="AS257" i="119"/>
  <c r="AP257" i="119"/>
  <c r="P257" i="119"/>
  <c r="AB257" i="119"/>
  <c r="W257" i="119"/>
  <c r="AG257" i="119"/>
  <c r="AX257" i="119"/>
  <c r="AY257" i="119"/>
  <c r="AR257" i="119"/>
  <c r="AU257" i="119"/>
  <c r="AC257" i="119"/>
  <c r="Z257" i="119"/>
  <c r="Y257" i="119"/>
  <c r="V257" i="119"/>
  <c r="AO257" i="119"/>
  <c r="AL257" i="119"/>
  <c r="Q257" i="119"/>
  <c r="O257" i="119"/>
  <c r="S257" i="119"/>
  <c r="AH257" i="119"/>
  <c r="I257" i="119"/>
  <c r="U257" i="119"/>
  <c r="G257" i="119"/>
  <c r="AA257" i="119"/>
  <c r="F257" i="119"/>
  <c r="N257" i="119"/>
  <c r="T257" i="119"/>
  <c r="X257" i="119"/>
  <c r="E257" i="119"/>
  <c r="AZ49" i="53"/>
  <c r="Z49" i="53"/>
  <c r="AH49" i="53"/>
  <c r="AS49" i="53"/>
  <c r="H49" i="53"/>
  <c r="U49" i="53"/>
  <c r="AY49" i="53"/>
  <c r="Y49" i="53"/>
  <c r="D49" i="53"/>
  <c r="I49" i="53"/>
  <c r="AM49" i="53"/>
  <c r="AK49" i="53"/>
  <c r="AJ49" i="53"/>
  <c r="AP49" i="53"/>
  <c r="F49" i="53"/>
  <c r="AT49" i="53"/>
  <c r="K49" i="53"/>
  <c r="X49" i="53"/>
  <c r="AO49" i="53"/>
  <c r="T49" i="53"/>
  <c r="AW49" i="53"/>
  <c r="AB49" i="53"/>
  <c r="AG49" i="53"/>
  <c r="L49" i="53"/>
  <c r="W49" i="53"/>
  <c r="J49" i="53"/>
  <c r="AD49" i="53"/>
  <c r="M49" i="53"/>
  <c r="AA49" i="53"/>
  <c r="AN49" i="53"/>
  <c r="G49" i="53"/>
  <c r="AR49" i="53"/>
  <c r="O49" i="53"/>
  <c r="AV49" i="53"/>
  <c r="BA49" i="53"/>
  <c r="AF49" i="53"/>
  <c r="AU49" i="53"/>
  <c r="AL49" i="53"/>
  <c r="AX49" i="53"/>
  <c r="N49" i="53"/>
  <c r="R49" i="53"/>
  <c r="AE49" i="53"/>
  <c r="S49" i="53"/>
  <c r="AC49" i="53"/>
  <c r="E49" i="53"/>
  <c r="Q49" i="53"/>
  <c r="V49" i="53"/>
  <c r="AQ49" i="53"/>
  <c r="AI49" i="53"/>
  <c r="P49" i="53"/>
  <c r="N253" i="53"/>
  <c r="I253" i="53"/>
  <c r="AL253" i="53"/>
  <c r="E253" i="53"/>
  <c r="AX253" i="53"/>
  <c r="AJ253" i="53"/>
  <c r="J253" i="53"/>
  <c r="P253" i="53"/>
  <c r="BA253" i="53"/>
  <c r="AQ253" i="53"/>
  <c r="G253" i="53"/>
  <c r="L253" i="53"/>
  <c r="AT253" i="53"/>
  <c r="AO253" i="53"/>
  <c r="AW253" i="53"/>
  <c r="F253" i="53"/>
  <c r="R253" i="53"/>
  <c r="D253" i="53"/>
  <c r="S253" i="53"/>
  <c r="AP253" i="53"/>
  <c r="O253" i="53"/>
  <c r="AR253" i="53"/>
  <c r="AB253" i="53"/>
  <c r="AU253" i="53"/>
  <c r="K253" i="53"/>
  <c r="V253" i="53"/>
  <c r="AK253" i="53"/>
  <c r="AZ253" i="53"/>
  <c r="AN253" i="53"/>
  <c r="H253" i="53"/>
  <c r="AF253" i="53"/>
  <c r="AD253" i="53"/>
  <c r="Q253" i="53"/>
  <c r="AS253" i="53"/>
  <c r="AI253" i="53"/>
  <c r="AM253" i="53"/>
  <c r="AV253" i="53"/>
  <c r="AE253" i="53"/>
  <c r="AY253" i="53"/>
  <c r="AG253" i="53"/>
  <c r="U253" i="53"/>
  <c r="AC253" i="53"/>
  <c r="X253" i="53"/>
  <c r="AA253" i="53"/>
  <c r="T253" i="53"/>
  <c r="M253" i="53"/>
  <c r="Y253" i="53"/>
  <c r="W253" i="53"/>
  <c r="Z253" i="53"/>
  <c r="AH253" i="53"/>
  <c r="I90" i="53"/>
  <c r="AL90" i="53"/>
  <c r="Q90" i="53"/>
  <c r="AG90" i="53"/>
  <c r="AH90" i="53"/>
  <c r="AZ90" i="53"/>
  <c r="L90" i="53"/>
  <c r="AV90" i="53"/>
  <c r="AF90" i="53"/>
  <c r="E90" i="53"/>
  <c r="AA90" i="53"/>
  <c r="AR90" i="53"/>
  <c r="AK90" i="53"/>
  <c r="V90" i="53"/>
  <c r="AY90" i="53"/>
  <c r="AC90" i="53"/>
  <c r="M90" i="53"/>
  <c r="Y90" i="53"/>
  <c r="O90" i="53"/>
  <c r="J90" i="53"/>
  <c r="S90" i="53"/>
  <c r="W90" i="53"/>
  <c r="P90" i="53"/>
  <c r="AP90" i="53"/>
  <c r="K90" i="53"/>
  <c r="N90" i="53"/>
  <c r="U90" i="53"/>
  <c r="Z90" i="53"/>
  <c r="H90" i="53"/>
  <c r="AT90" i="53"/>
  <c r="T90" i="53"/>
  <c r="AE90" i="53"/>
  <c r="F90" i="53"/>
  <c r="AM90" i="53"/>
  <c r="AQ90" i="53"/>
  <c r="AN90" i="53"/>
  <c r="AS90" i="53"/>
  <c r="AI90" i="53"/>
  <c r="BA90" i="53"/>
  <c r="AJ90" i="53"/>
  <c r="AX90" i="53"/>
  <c r="AW90" i="53"/>
  <c r="G90" i="53"/>
  <c r="AU90" i="53"/>
  <c r="R90" i="53"/>
  <c r="AB90" i="53"/>
  <c r="X90" i="53"/>
  <c r="AD90" i="53"/>
  <c r="AO90" i="53"/>
  <c r="D90" i="53"/>
  <c r="AF55" i="119"/>
  <c r="L55" i="119"/>
  <c r="T55" i="119"/>
  <c r="K55" i="119"/>
  <c r="AC55" i="119"/>
  <c r="AM55" i="119"/>
  <c r="V55" i="119"/>
  <c r="O55" i="119"/>
  <c r="AP55" i="119"/>
  <c r="Z55" i="119"/>
  <c r="AW55" i="119"/>
  <c r="AY55" i="119"/>
  <c r="AH55" i="119"/>
  <c r="AR55" i="119"/>
  <c r="X55" i="119"/>
  <c r="AJ55" i="119"/>
  <c r="AQ55" i="119"/>
  <c r="D55" i="119"/>
  <c r="AK55" i="119"/>
  <c r="W55" i="119"/>
  <c r="AG55" i="119"/>
  <c r="I55" i="119"/>
  <c r="AI55" i="119"/>
  <c r="AD55" i="119"/>
  <c r="BA55" i="119"/>
  <c r="AV55" i="119"/>
  <c r="AZ55" i="119"/>
  <c r="M55" i="119"/>
  <c r="F55" i="119"/>
  <c r="R55" i="119"/>
  <c r="U55" i="119"/>
  <c r="N55" i="119"/>
  <c r="P55" i="119"/>
  <c r="AN55" i="119"/>
  <c r="AS55" i="119"/>
  <c r="AL55" i="119"/>
  <c r="AE55" i="119"/>
  <c r="J55" i="119"/>
  <c r="AB55" i="119"/>
  <c r="H55" i="119"/>
  <c r="S55" i="119"/>
  <c r="AU55" i="119"/>
  <c r="AO55" i="119"/>
  <c r="G55" i="119"/>
  <c r="Q55" i="119"/>
  <c r="E55" i="119"/>
  <c r="AA55" i="119"/>
  <c r="AX55" i="119"/>
  <c r="AT55" i="119"/>
  <c r="Y55" i="119"/>
  <c r="AL7" i="118"/>
  <c r="AU7" i="118"/>
  <c r="D7" i="118"/>
  <c r="T7" i="118"/>
  <c r="J7" i="118"/>
  <c r="AB7" i="118"/>
  <c r="S7" i="118"/>
  <c r="BA7" i="118"/>
  <c r="AY7" i="118"/>
  <c r="E7" i="118"/>
  <c r="G7" i="118"/>
  <c r="AK7" i="118"/>
  <c r="AI7" i="118"/>
  <c r="AA7" i="118"/>
  <c r="AJ7" i="118"/>
  <c r="AQ7" i="118"/>
  <c r="AX7" i="118"/>
  <c r="R7" i="118"/>
  <c r="AO7" i="118"/>
  <c r="AN7" i="118"/>
  <c r="AG7" i="118"/>
  <c r="AH7" i="118"/>
  <c r="AD7" i="118"/>
  <c r="AS7" i="118"/>
  <c r="N7" i="118"/>
  <c r="P7" i="118"/>
  <c r="Z7" i="118"/>
  <c r="V7" i="118"/>
  <c r="K7" i="118"/>
  <c r="AM7" i="118"/>
  <c r="Y7" i="118"/>
  <c r="AE7" i="118"/>
  <c r="M7" i="118"/>
  <c r="AW7" i="118"/>
  <c r="Q7" i="118"/>
  <c r="H7" i="118"/>
  <c r="AR7" i="118"/>
  <c r="AP7" i="118"/>
  <c r="W7" i="118"/>
  <c r="L7" i="118"/>
  <c r="AV7" i="118"/>
  <c r="AZ7" i="118"/>
  <c r="X7" i="118"/>
  <c r="U7" i="118"/>
  <c r="F7" i="118"/>
  <c r="AF7" i="118"/>
  <c r="AC7" i="118"/>
  <c r="I7" i="118"/>
  <c r="AT7" i="118"/>
  <c r="O7" i="118"/>
  <c r="Z212" i="53"/>
  <c r="BA212" i="53"/>
  <c r="Y212" i="53"/>
  <c r="AZ212" i="53"/>
  <c r="AW212" i="53"/>
  <c r="AR212" i="53"/>
  <c r="AY212" i="53"/>
  <c r="AH212" i="53"/>
  <c r="S212" i="53"/>
  <c r="AQ212" i="53"/>
  <c r="AU212" i="53"/>
  <c r="AS212" i="53"/>
  <c r="AV212" i="53"/>
  <c r="T212" i="53"/>
  <c r="AT212" i="53"/>
  <c r="Q212" i="53"/>
  <c r="AK212" i="53"/>
  <c r="AJ212" i="53"/>
  <c r="P212" i="53"/>
  <c r="AD212" i="53"/>
  <c r="X212" i="53"/>
  <c r="AI212" i="53"/>
  <c r="H212" i="53"/>
  <c r="R212" i="53"/>
  <c r="O212" i="53"/>
  <c r="AO212" i="53"/>
  <c r="L212" i="53"/>
  <c r="AL212" i="53"/>
  <c r="J212" i="53"/>
  <c r="V212" i="53"/>
  <c r="U212" i="53"/>
  <c r="AP212" i="53"/>
  <c r="AB212" i="53"/>
  <c r="AX212" i="53"/>
  <c r="AN212" i="53"/>
  <c r="G212" i="53"/>
  <c r="K212" i="53"/>
  <c r="AM212" i="53"/>
  <c r="AF212" i="53"/>
  <c r="N212" i="53"/>
  <c r="AA212" i="53"/>
  <c r="D212" i="53"/>
  <c r="M212" i="53"/>
  <c r="AE212" i="53"/>
  <c r="AG212" i="53"/>
  <c r="I212" i="53"/>
  <c r="AC212" i="53"/>
  <c r="W212" i="53"/>
  <c r="F212" i="53"/>
  <c r="E212" i="53"/>
  <c r="AJ8" i="117"/>
  <c r="N8" i="117"/>
  <c r="AS8" i="117"/>
  <c r="X8" i="117"/>
  <c r="AZ8" i="117"/>
  <c r="F8" i="117"/>
  <c r="P8" i="117"/>
  <c r="AY8" i="117"/>
  <c r="AF8" i="117"/>
  <c r="U8" i="117"/>
  <c r="K8" i="117"/>
  <c r="AT8" i="117"/>
  <c r="AD8" i="117"/>
  <c r="I8" i="117"/>
  <c r="AN8" i="117"/>
  <c r="R8" i="117"/>
  <c r="AL8" i="117"/>
  <c r="AW8" i="117"/>
  <c r="E8" i="117"/>
  <c r="G8" i="117"/>
  <c r="AX8" i="117"/>
  <c r="S8" i="117"/>
  <c r="AG8" i="117"/>
  <c r="AE8" i="117"/>
  <c r="AV8" i="117"/>
  <c r="Y8" i="117"/>
  <c r="D8" i="117"/>
  <c r="AH8" i="117"/>
  <c r="M8" i="117"/>
  <c r="AB8" i="117"/>
  <c r="AK8" i="117"/>
  <c r="AR8" i="117"/>
  <c r="W8" i="117"/>
  <c r="O8" i="117"/>
  <c r="AQ8" i="117"/>
  <c r="AA8" i="117"/>
  <c r="J8" i="117"/>
  <c r="AO8" i="117"/>
  <c r="H8" i="117"/>
  <c r="AM8" i="117"/>
  <c r="AU8" i="117"/>
  <c r="T8" i="117"/>
  <c r="Q8" i="117"/>
  <c r="AI8" i="117"/>
  <c r="BA8" i="117"/>
  <c r="Z8" i="117"/>
  <c r="AP8" i="117"/>
  <c r="L8" i="117"/>
  <c r="AC8" i="117"/>
  <c r="V8" i="117"/>
  <c r="AO124" i="118"/>
  <c r="T124" i="118"/>
  <c r="AX124" i="118"/>
  <c r="AC124" i="118"/>
  <c r="H124" i="118"/>
  <c r="Q124" i="118"/>
  <c r="Z124" i="118"/>
  <c r="L124" i="118"/>
  <c r="V124" i="118"/>
  <c r="U124" i="118"/>
  <c r="AR124" i="118"/>
  <c r="S124" i="118"/>
  <c r="AJ124" i="118"/>
  <c r="N124" i="118"/>
  <c r="AS124" i="118"/>
  <c r="X124" i="118"/>
  <c r="AW124" i="118"/>
  <c r="F124" i="118"/>
  <c r="P124" i="118"/>
  <c r="BA124" i="118"/>
  <c r="K124" i="118"/>
  <c r="W124" i="118"/>
  <c r="AZ124" i="118"/>
  <c r="AD124" i="118"/>
  <c r="I124" i="118"/>
  <c r="AN124" i="118"/>
  <c r="R124" i="118"/>
  <c r="AL124" i="118"/>
  <c r="AV124" i="118"/>
  <c r="E124" i="118"/>
  <c r="AF124" i="118"/>
  <c r="AA124" i="118"/>
  <c r="AU124" i="118"/>
  <c r="AM124" i="118"/>
  <c r="G124" i="118"/>
  <c r="D124" i="118"/>
  <c r="AK124" i="118"/>
  <c r="AY124" i="118"/>
  <c r="AI124" i="118"/>
  <c r="AH124" i="118"/>
  <c r="AG124" i="118"/>
  <c r="O124" i="118"/>
  <c r="AT124" i="118"/>
  <c r="M124" i="118"/>
  <c r="J124" i="118"/>
  <c r="AP124" i="118"/>
  <c r="AQ124" i="118"/>
  <c r="AE124" i="118"/>
  <c r="Y124" i="118"/>
  <c r="AB124" i="118"/>
  <c r="Y79" i="119"/>
  <c r="BA79" i="119"/>
  <c r="AB79" i="119"/>
  <c r="N79" i="119"/>
  <c r="AV79" i="119"/>
  <c r="J79" i="119"/>
  <c r="T79" i="119"/>
  <c r="AA79" i="119"/>
  <c r="O79" i="119"/>
  <c r="V79" i="119"/>
  <c r="AZ79" i="119"/>
  <c r="AJ79" i="119"/>
  <c r="AM79" i="119"/>
  <c r="I79" i="119"/>
  <c r="AG79" i="119"/>
  <c r="L79" i="119"/>
  <c r="K79" i="119"/>
  <c r="X79" i="119"/>
  <c r="AS79" i="119"/>
  <c r="AX79" i="119"/>
  <c r="AC79" i="119"/>
  <c r="AY79" i="119"/>
  <c r="AQ79" i="119"/>
  <c r="H79" i="119"/>
  <c r="AP79" i="119"/>
  <c r="S79" i="119"/>
  <c r="AE79" i="119"/>
  <c r="M79" i="119"/>
  <c r="AT79" i="119"/>
  <c r="AW79" i="119"/>
  <c r="D79" i="119"/>
  <c r="Q79" i="119"/>
  <c r="Z79" i="119"/>
  <c r="AF79" i="119"/>
  <c r="E79" i="119"/>
  <c r="AU79" i="119"/>
  <c r="R79" i="119"/>
  <c r="AI79" i="119"/>
  <c r="AD79" i="119"/>
  <c r="F79" i="119"/>
  <c r="AK79" i="119"/>
  <c r="AO79" i="119"/>
  <c r="U79" i="119"/>
  <c r="AL79" i="119"/>
  <c r="G79" i="119"/>
  <c r="AH79" i="119"/>
  <c r="P79" i="119"/>
  <c r="AR79" i="119"/>
  <c r="AN79" i="119"/>
  <c r="W79" i="119"/>
  <c r="Y292" i="119"/>
  <c r="AT292" i="119"/>
  <c r="N292" i="119"/>
  <c r="M292" i="119"/>
  <c r="BA292" i="119"/>
  <c r="AK292" i="119"/>
  <c r="AF292" i="119"/>
  <c r="H292" i="119"/>
  <c r="AM292" i="119"/>
  <c r="AQ292" i="119"/>
  <c r="AA292" i="119"/>
  <c r="AR292" i="119"/>
  <c r="AW292" i="119"/>
  <c r="Q292" i="119"/>
  <c r="AL292" i="119"/>
  <c r="F292" i="119"/>
  <c r="AP292" i="119"/>
  <c r="U292" i="119"/>
  <c r="AH292" i="119"/>
  <c r="AV292" i="119"/>
  <c r="AB292" i="119"/>
  <c r="L292" i="119"/>
  <c r="T292" i="119"/>
  <c r="AU292" i="119"/>
  <c r="K292" i="119"/>
  <c r="AO292" i="119"/>
  <c r="I292" i="119"/>
  <c r="AD292" i="119"/>
  <c r="AS292" i="119"/>
  <c r="Z292" i="119"/>
  <c r="AX292" i="119"/>
  <c r="E292" i="119"/>
  <c r="S292" i="119"/>
  <c r="AZ292" i="119"/>
  <c r="AJ292" i="119"/>
  <c r="AN292" i="119"/>
  <c r="D292" i="119"/>
  <c r="AE292" i="119"/>
  <c r="AG292" i="119"/>
  <c r="J292" i="119"/>
  <c r="O292" i="119"/>
  <c r="AY292" i="119"/>
  <c r="R292" i="119"/>
  <c r="W292" i="119"/>
  <c r="V292" i="119"/>
  <c r="P292" i="119"/>
  <c r="G292" i="119"/>
  <c r="AC292" i="119"/>
  <c r="AI292" i="119"/>
  <c r="X292" i="119"/>
  <c r="AJ8" i="52"/>
  <c r="N8" i="52"/>
  <c r="AS8" i="52"/>
  <c r="X8" i="52"/>
  <c r="AW8" i="52"/>
  <c r="F8" i="52"/>
  <c r="P8" i="52"/>
  <c r="BA8" i="52"/>
  <c r="AE8" i="52"/>
  <c r="W8" i="52"/>
  <c r="AI8" i="52"/>
  <c r="AP8" i="52"/>
  <c r="AZ8" i="52"/>
  <c r="AD8" i="52"/>
  <c r="I8" i="52"/>
  <c r="AN8" i="52"/>
  <c r="R8" i="52"/>
  <c r="AL8" i="52"/>
  <c r="AV8" i="52"/>
  <c r="E8" i="52"/>
  <c r="AF8" i="52"/>
  <c r="AU8" i="52"/>
  <c r="AQ8" i="52"/>
  <c r="K8" i="52"/>
  <c r="AA8" i="52"/>
  <c r="AT8" i="52"/>
  <c r="Y8" i="52"/>
  <c r="D8" i="52"/>
  <c r="AH8" i="52"/>
  <c r="M8" i="52"/>
  <c r="AB8" i="52"/>
  <c r="AK8" i="52"/>
  <c r="AG8" i="52"/>
  <c r="J8" i="52"/>
  <c r="AR8" i="52"/>
  <c r="U8" i="52"/>
  <c r="AM8" i="52"/>
  <c r="V8" i="52"/>
  <c r="AX8" i="52"/>
  <c r="Z8" i="52"/>
  <c r="G8" i="52"/>
  <c r="AC8" i="52"/>
  <c r="L8" i="52"/>
  <c r="S8" i="52"/>
  <c r="AO8" i="52"/>
  <c r="H8" i="52"/>
  <c r="O8" i="52"/>
  <c r="T8" i="52"/>
  <c r="Q8" i="52"/>
  <c r="AY8" i="52"/>
  <c r="AR95" i="118"/>
  <c r="AN95" i="118"/>
  <c r="X95" i="118"/>
  <c r="AQ95" i="118"/>
  <c r="BA95" i="118"/>
  <c r="W95" i="118"/>
  <c r="Z95" i="118"/>
  <c r="AY95" i="118"/>
  <c r="AD95" i="118"/>
  <c r="J95" i="118"/>
  <c r="Q95" i="118"/>
  <c r="O95" i="118"/>
  <c r="AV95" i="118"/>
  <c r="AB95" i="118"/>
  <c r="H95" i="118"/>
  <c r="T95" i="118"/>
  <c r="E95" i="118"/>
  <c r="F95" i="118"/>
  <c r="AU95" i="118"/>
  <c r="AT95" i="118"/>
  <c r="I95" i="118"/>
  <c r="AI95" i="118"/>
  <c r="AH95" i="118"/>
  <c r="AW95" i="118"/>
  <c r="AC95" i="118"/>
  <c r="AF95" i="118"/>
  <c r="L95" i="118"/>
  <c r="AJ95" i="118"/>
  <c r="K95" i="118"/>
  <c r="U95" i="118"/>
  <c r="V95" i="118"/>
  <c r="Y95" i="118"/>
  <c r="G95" i="118"/>
  <c r="S95" i="118"/>
  <c r="M95" i="118"/>
  <c r="AZ95" i="118"/>
  <c r="N95" i="118"/>
  <c r="R95" i="118"/>
  <c r="P95" i="118"/>
  <c r="AK95" i="118"/>
  <c r="AG95" i="118"/>
  <c r="AX95" i="118"/>
  <c r="AL95" i="118"/>
  <c r="AO95" i="118"/>
  <c r="D95" i="118"/>
  <c r="AS95" i="118"/>
  <c r="AM95" i="118"/>
  <c r="AA95" i="118"/>
  <c r="AE95" i="118"/>
  <c r="AP95" i="118"/>
  <c r="M454" i="121"/>
  <c r="AG454" i="121"/>
  <c r="T454" i="121"/>
  <c r="AB454" i="121"/>
  <c r="AU454" i="121"/>
  <c r="U454" i="121"/>
  <c r="AI454" i="121"/>
  <c r="AV454" i="121"/>
  <c r="J454" i="121"/>
  <c r="W454" i="121"/>
  <c r="AK454" i="121"/>
  <c r="AY454" i="121"/>
  <c r="AX454" i="121"/>
  <c r="AJ454" i="121"/>
  <c r="AN454" i="121"/>
  <c r="Q454" i="121"/>
  <c r="I454" i="121"/>
  <c r="R454" i="121"/>
  <c r="L454" i="121"/>
  <c r="F454" i="121"/>
  <c r="AR454" i="121"/>
  <c r="AD454" i="121"/>
  <c r="AQ454" i="121"/>
  <c r="AW454" i="121"/>
  <c r="V454" i="121"/>
  <c r="X454" i="121"/>
  <c r="D454" i="121"/>
  <c r="BA454" i="121"/>
  <c r="AF454" i="121"/>
  <c r="O454" i="121"/>
  <c r="AH454" i="121"/>
  <c r="AZ454" i="121"/>
  <c r="Z454" i="121"/>
  <c r="S454" i="121"/>
  <c r="H454" i="121"/>
  <c r="N454" i="121"/>
  <c r="G454" i="121"/>
  <c r="AP454" i="121"/>
  <c r="E454" i="121"/>
  <c r="K454" i="121"/>
  <c r="AL454" i="121"/>
  <c r="AT454" i="121"/>
  <c r="AC454" i="121"/>
  <c r="AA454" i="121"/>
  <c r="AS454" i="121"/>
  <c r="AE454" i="121"/>
  <c r="AM454" i="121"/>
  <c r="P454" i="121"/>
  <c r="AO454" i="121"/>
  <c r="Y454" i="121"/>
  <c r="BA10" i="121"/>
  <c r="Z10" i="121"/>
  <c r="AP10" i="121"/>
  <c r="AB10" i="121"/>
  <c r="AX10" i="121"/>
  <c r="AG10" i="121"/>
  <c r="AO10" i="121"/>
  <c r="G10" i="121"/>
  <c r="AH10" i="121"/>
  <c r="D10" i="121"/>
  <c r="AJ10" i="121"/>
  <c r="AT10" i="121"/>
  <c r="AA10" i="121"/>
  <c r="J10" i="121"/>
  <c r="U10" i="121"/>
  <c r="AY10" i="121"/>
  <c r="H10" i="121"/>
  <c r="AD10" i="121"/>
  <c r="AN10" i="121"/>
  <c r="X10" i="121"/>
  <c r="AM10" i="121"/>
  <c r="AR10" i="121"/>
  <c r="AE10" i="121"/>
  <c r="AI10" i="121"/>
  <c r="AQ10" i="121"/>
  <c r="E10" i="121"/>
  <c r="AW10" i="121"/>
  <c r="M10" i="121"/>
  <c r="W10" i="121"/>
  <c r="K10" i="121"/>
  <c r="S10" i="121"/>
  <c r="P10" i="121"/>
  <c r="AC10" i="121"/>
  <c r="N10" i="121"/>
  <c r="V10" i="121"/>
  <c r="AS10" i="121"/>
  <c r="AL10" i="121"/>
  <c r="AF10" i="121"/>
  <c r="AK10" i="121"/>
  <c r="I10" i="121"/>
  <c r="Q10" i="121"/>
  <c r="Y10" i="121"/>
  <c r="O10" i="121"/>
  <c r="AU10" i="121"/>
  <c r="AV10" i="121"/>
  <c r="R10" i="121"/>
  <c r="F10" i="121"/>
  <c r="L10" i="121"/>
  <c r="AZ10" i="121"/>
  <c r="T10" i="121"/>
  <c r="AV35" i="117"/>
  <c r="X35" i="117"/>
  <c r="AX35" i="117"/>
  <c r="AI35" i="117"/>
  <c r="AW35" i="117"/>
  <c r="AU35" i="117"/>
  <c r="Z35" i="117"/>
  <c r="AQ35" i="117"/>
  <c r="AT35" i="117"/>
  <c r="F35" i="117"/>
  <c r="AL35" i="117"/>
  <c r="K35" i="117"/>
  <c r="AC35" i="117"/>
  <c r="AF35" i="117"/>
  <c r="D35" i="117"/>
  <c r="AJ35" i="117"/>
  <c r="AY35" i="117"/>
  <c r="L35" i="117"/>
  <c r="M35" i="117"/>
  <c r="AP35" i="117"/>
  <c r="U35" i="117"/>
  <c r="W35" i="117"/>
  <c r="AD35" i="117"/>
  <c r="AZ35" i="117"/>
  <c r="I35" i="117"/>
  <c r="AH35" i="117"/>
  <c r="P35" i="117"/>
  <c r="AN35" i="117"/>
  <c r="AB35" i="117"/>
  <c r="Q35" i="117"/>
  <c r="G35" i="117"/>
  <c r="AK35" i="117"/>
  <c r="H35" i="117"/>
  <c r="AS35" i="117"/>
  <c r="Y35" i="117"/>
  <c r="AM35" i="117"/>
  <c r="E35" i="117"/>
  <c r="R35" i="117"/>
  <c r="AG35" i="117"/>
  <c r="V35" i="117"/>
  <c r="AE35" i="117"/>
  <c r="AR35" i="117"/>
  <c r="AA35" i="117"/>
  <c r="BA35" i="117"/>
  <c r="T35" i="117"/>
  <c r="J35" i="117"/>
  <c r="AO35" i="117"/>
  <c r="O35" i="117"/>
  <c r="N35" i="117"/>
  <c r="S35" i="117"/>
  <c r="AZ221" i="119"/>
  <c r="T221" i="119"/>
  <c r="AO221" i="119"/>
  <c r="I221" i="119"/>
  <c r="AX221" i="119"/>
  <c r="AS221" i="119"/>
  <c r="M221" i="119"/>
  <c r="AE221" i="119"/>
  <c r="AL221" i="119"/>
  <c r="R221" i="119"/>
  <c r="Z221" i="119"/>
  <c r="J221" i="119"/>
  <c r="N221" i="119"/>
  <c r="AR221" i="119"/>
  <c r="L221" i="119"/>
  <c r="AG221" i="119"/>
  <c r="AV221" i="119"/>
  <c r="BA221" i="119"/>
  <c r="X221" i="119"/>
  <c r="AN221" i="119"/>
  <c r="AU221" i="119"/>
  <c r="G221" i="119"/>
  <c r="AP221" i="119"/>
  <c r="AT221" i="119"/>
  <c r="AD221" i="119"/>
  <c r="AH221" i="119"/>
  <c r="AJ221" i="119"/>
  <c r="D221" i="119"/>
  <c r="Y221" i="119"/>
  <c r="AF221" i="119"/>
  <c r="AC221" i="119"/>
  <c r="E221" i="119"/>
  <c r="AK221" i="119"/>
  <c r="F221" i="119"/>
  <c r="AA221" i="119"/>
  <c r="K221" i="119"/>
  <c r="S221" i="119"/>
  <c r="W221" i="119"/>
  <c r="AW221" i="119"/>
  <c r="U221" i="119"/>
  <c r="AI221" i="119"/>
  <c r="Q221" i="119"/>
  <c r="O221" i="119"/>
  <c r="AM221" i="119"/>
  <c r="P221" i="119"/>
  <c r="V221" i="119"/>
  <c r="AQ221" i="119"/>
  <c r="H221" i="119"/>
  <c r="AY221" i="119"/>
  <c r="AB221" i="119"/>
  <c r="AL94" i="119"/>
  <c r="Q94" i="119"/>
  <c r="AX94" i="119"/>
  <c r="U94" i="119"/>
  <c r="AO94" i="119"/>
  <c r="M94" i="119"/>
  <c r="Y94" i="119"/>
  <c r="X94" i="119"/>
  <c r="AD94" i="119"/>
  <c r="AA94" i="119"/>
  <c r="G94" i="119"/>
  <c r="S94" i="119"/>
  <c r="AG94" i="119"/>
  <c r="L94" i="119"/>
  <c r="AP94" i="119"/>
  <c r="N94" i="119"/>
  <c r="AH94" i="119"/>
  <c r="E94" i="119"/>
  <c r="J94" i="119"/>
  <c r="I94" i="119"/>
  <c r="R94" i="119"/>
  <c r="AQ94" i="119"/>
  <c r="AE94" i="119"/>
  <c r="AM94" i="119"/>
  <c r="AW94" i="119"/>
  <c r="AB94" i="119"/>
  <c r="F94" i="119"/>
  <c r="AJ94" i="119"/>
  <c r="H94" i="119"/>
  <c r="Z94" i="119"/>
  <c r="BA94" i="119"/>
  <c r="AZ94" i="119"/>
  <c r="AF94" i="119"/>
  <c r="AT94" i="119"/>
  <c r="AS94" i="119"/>
  <c r="O94" i="119"/>
  <c r="W94" i="119"/>
  <c r="AR94" i="119"/>
  <c r="AV94" i="119"/>
  <c r="D94" i="119"/>
  <c r="AU94" i="119"/>
  <c r="V94" i="119"/>
  <c r="T94" i="119"/>
  <c r="K94" i="119"/>
  <c r="AY94" i="119"/>
  <c r="AN94" i="119"/>
  <c r="P94" i="119"/>
  <c r="AC94" i="119"/>
  <c r="AK94" i="119"/>
  <c r="AI94" i="119"/>
  <c r="AA66" i="118"/>
  <c r="G66" i="118"/>
  <c r="AG66" i="118"/>
  <c r="T66" i="118"/>
  <c r="AU66" i="118"/>
  <c r="AE66" i="118"/>
  <c r="AZ66" i="118"/>
  <c r="AL66" i="118"/>
  <c r="K66" i="118"/>
  <c r="AJ66" i="118"/>
  <c r="AK66" i="118"/>
  <c r="AX66" i="118"/>
  <c r="AC66" i="118"/>
  <c r="AT66" i="118"/>
  <c r="U66" i="118"/>
  <c r="AS66" i="118"/>
  <c r="AO66" i="118"/>
  <c r="AM66" i="118"/>
  <c r="AI66" i="118"/>
  <c r="AQ66" i="118"/>
  <c r="D66" i="118"/>
  <c r="M66" i="118"/>
  <c r="AD66" i="118"/>
  <c r="I66" i="118"/>
  <c r="Z66" i="118"/>
  <c r="AB66" i="118"/>
  <c r="E66" i="118"/>
  <c r="AV66" i="118"/>
  <c r="Y66" i="118"/>
  <c r="AW66" i="118"/>
  <c r="V66" i="118"/>
  <c r="AR66" i="118"/>
  <c r="J66" i="118"/>
  <c r="AN66" i="118"/>
  <c r="S66" i="118"/>
  <c r="AH66" i="118"/>
  <c r="L66" i="118"/>
  <c r="H66" i="118"/>
  <c r="AF66" i="118"/>
  <c r="F66" i="118"/>
  <c r="O66" i="118"/>
  <c r="AP66" i="118"/>
  <c r="X66" i="118"/>
  <c r="AY66" i="118"/>
  <c r="W66" i="118"/>
  <c r="BA66" i="118"/>
  <c r="R66" i="118"/>
  <c r="Q66" i="118"/>
  <c r="P66" i="118"/>
  <c r="N66" i="118"/>
  <c r="AL102" i="121"/>
  <c r="V102" i="121"/>
  <c r="J102" i="121"/>
  <c r="O102" i="121"/>
  <c r="X102" i="121"/>
  <c r="M102" i="121"/>
  <c r="AA102" i="121"/>
  <c r="AV102" i="121"/>
  <c r="AI102" i="121"/>
  <c r="AS102" i="121"/>
  <c r="AJ102" i="121"/>
  <c r="W102" i="121"/>
  <c r="F102" i="121"/>
  <c r="AH102" i="121"/>
  <c r="I102" i="121"/>
  <c r="AE102" i="121"/>
  <c r="AN102" i="121"/>
  <c r="AG102" i="121"/>
  <c r="AY102" i="121"/>
  <c r="Q102" i="121"/>
  <c r="L102" i="121"/>
  <c r="S102" i="121"/>
  <c r="E102" i="121"/>
  <c r="AQ102" i="121"/>
  <c r="AT102" i="121"/>
  <c r="AZ102" i="121"/>
  <c r="AP102" i="121"/>
  <c r="Y102" i="121"/>
  <c r="AU102" i="121"/>
  <c r="AX102" i="121"/>
  <c r="BA102" i="121"/>
  <c r="D102" i="121"/>
  <c r="AK102" i="121"/>
  <c r="AF102" i="121"/>
  <c r="AM102" i="121"/>
  <c r="AC102" i="121"/>
  <c r="T102" i="121"/>
  <c r="R102" i="121"/>
  <c r="G102" i="121"/>
  <c r="P102" i="121"/>
  <c r="AO102" i="121"/>
  <c r="AB102" i="121"/>
  <c r="AW102" i="121"/>
  <c r="N102" i="121"/>
  <c r="H102" i="121"/>
  <c r="K102" i="121"/>
  <c r="AR102" i="121"/>
  <c r="AD102" i="121"/>
  <c r="Z102" i="121"/>
  <c r="U102" i="121"/>
  <c r="AK16" i="117"/>
  <c r="AX16" i="117"/>
  <c r="I16" i="117"/>
  <c r="Z16" i="117"/>
  <c r="N16" i="117"/>
  <c r="W16" i="117"/>
  <c r="AE16" i="117"/>
  <c r="AN16" i="117"/>
  <c r="AF16" i="117"/>
  <c r="P16" i="117"/>
  <c r="AV16" i="117"/>
  <c r="AB16" i="117"/>
  <c r="AC16" i="117"/>
  <c r="AO16" i="117"/>
  <c r="AZ16" i="117"/>
  <c r="Q16" i="117"/>
  <c r="AG16" i="117"/>
  <c r="AM16" i="117"/>
  <c r="AY16" i="117"/>
  <c r="E16" i="117"/>
  <c r="AT16" i="117"/>
  <c r="AJ16" i="117"/>
  <c r="AU16" i="117"/>
  <c r="V16" i="117"/>
  <c r="BA16" i="117"/>
  <c r="U16" i="117"/>
  <c r="AD16" i="117"/>
  <c r="AW16" i="117"/>
  <c r="F16" i="117"/>
  <c r="J16" i="117"/>
  <c r="Y16" i="117"/>
  <c r="H16" i="117"/>
  <c r="AI16" i="117"/>
  <c r="O16" i="117"/>
  <c r="AA16" i="117"/>
  <c r="T16" i="117"/>
  <c r="S16" i="117"/>
  <c r="M16" i="117"/>
  <c r="G16" i="117"/>
  <c r="AQ16" i="117"/>
  <c r="R16" i="117"/>
  <c r="K16" i="117"/>
  <c r="D16" i="117"/>
  <c r="AS16" i="117"/>
  <c r="L16" i="117"/>
  <c r="AL16" i="117"/>
  <c r="X16" i="117"/>
  <c r="AP16" i="117"/>
  <c r="AH16" i="117"/>
  <c r="AR16" i="117"/>
  <c r="AX302" i="119"/>
  <c r="AD302" i="119"/>
  <c r="J302" i="119"/>
  <c r="AC302" i="119"/>
  <c r="AU302" i="119"/>
  <c r="Z302" i="119"/>
  <c r="K302" i="119"/>
  <c r="E302" i="119"/>
  <c r="AM302" i="119"/>
  <c r="AG302" i="119"/>
  <c r="X302" i="119"/>
  <c r="G302" i="119"/>
  <c r="AB302" i="119"/>
  <c r="AH302" i="119"/>
  <c r="N302" i="119"/>
  <c r="AL302" i="119"/>
  <c r="AS302" i="119"/>
  <c r="D302" i="119"/>
  <c r="V302" i="119"/>
  <c r="AI302" i="119"/>
  <c r="Y302" i="119"/>
  <c r="P302" i="119"/>
  <c r="BA302" i="119"/>
  <c r="AR302" i="119"/>
  <c r="AA302" i="119"/>
  <c r="AV302" i="119"/>
  <c r="R302" i="119"/>
  <c r="AZ302" i="119"/>
  <c r="F302" i="119"/>
  <c r="O302" i="119"/>
  <c r="T302" i="119"/>
  <c r="U302" i="119"/>
  <c r="L302" i="119"/>
  <c r="AW302" i="119"/>
  <c r="AN302" i="119"/>
  <c r="W302" i="119"/>
  <c r="Q302" i="119"/>
  <c r="AY302" i="119"/>
  <c r="AT302" i="119"/>
  <c r="AJ302" i="119"/>
  <c r="I302" i="119"/>
  <c r="AP302" i="119"/>
  <c r="AO302" i="119"/>
  <c r="AQ302" i="119"/>
  <c r="M302" i="119"/>
  <c r="AF302" i="119"/>
  <c r="AK302" i="119"/>
  <c r="H302" i="119"/>
  <c r="AE302" i="119"/>
  <c r="S302" i="119"/>
  <c r="J37" i="118"/>
  <c r="F37" i="118"/>
  <c r="AZ37" i="118"/>
  <c r="AH37" i="118"/>
  <c r="AT37" i="118"/>
  <c r="AP37" i="118"/>
  <c r="AL37" i="118"/>
  <c r="E37" i="118"/>
  <c r="AX37" i="118"/>
  <c r="G37" i="118"/>
  <c r="T37" i="118"/>
  <c r="AG37" i="118"/>
  <c r="AY37" i="118"/>
  <c r="N37" i="118"/>
  <c r="AI37" i="118"/>
  <c r="AR37" i="118"/>
  <c r="AW37" i="118"/>
  <c r="AQ37" i="118"/>
  <c r="Z37" i="118"/>
  <c r="M37" i="118"/>
  <c r="W37" i="118"/>
  <c r="AJ37" i="118"/>
  <c r="BA37" i="118"/>
  <c r="H37" i="118"/>
  <c r="Q37" i="118"/>
  <c r="Y37" i="118"/>
  <c r="AO37" i="118"/>
  <c r="AA37" i="118"/>
  <c r="L37" i="118"/>
  <c r="V37" i="118"/>
  <c r="AC37" i="118"/>
  <c r="AM37" i="118"/>
  <c r="R37" i="118"/>
  <c r="K37" i="118"/>
  <c r="AB37" i="118"/>
  <c r="AK37" i="118"/>
  <c r="AU37" i="118"/>
  <c r="S37" i="118"/>
  <c r="AF37" i="118"/>
  <c r="AN37" i="118"/>
  <c r="AS37" i="118"/>
  <c r="AV37" i="118"/>
  <c r="U37" i="118"/>
  <c r="D37" i="118"/>
  <c r="O37" i="118"/>
  <c r="I37" i="118"/>
  <c r="P37" i="118"/>
  <c r="AD37" i="118"/>
  <c r="AE37" i="118"/>
  <c r="X37" i="118"/>
  <c r="AD192" i="119"/>
  <c r="J192" i="119"/>
  <c r="V192" i="119"/>
  <c r="AP192" i="119"/>
  <c r="H192" i="119"/>
  <c r="AU192" i="119"/>
  <c r="D192" i="119"/>
  <c r="AC192" i="119"/>
  <c r="L192" i="119"/>
  <c r="AG192" i="119"/>
  <c r="P192" i="119"/>
  <c r="AZ192" i="119"/>
  <c r="AT192" i="119"/>
  <c r="N192" i="119"/>
  <c r="AL192" i="119"/>
  <c r="R192" i="119"/>
  <c r="AN192" i="119"/>
  <c r="X192" i="119"/>
  <c r="AV192" i="119"/>
  <c r="AB192" i="119"/>
  <c r="AR192" i="119"/>
  <c r="AF192" i="119"/>
  <c r="G192" i="119"/>
  <c r="AJ192" i="119"/>
  <c r="K192" i="119"/>
  <c r="BA192" i="119"/>
  <c r="F192" i="119"/>
  <c r="I192" i="119"/>
  <c r="S192" i="119"/>
  <c r="AO192" i="119"/>
  <c r="O192" i="119"/>
  <c r="AY192" i="119"/>
  <c r="W192" i="119"/>
  <c r="AQ192" i="119"/>
  <c r="AA192" i="119"/>
  <c r="Q192" i="119"/>
  <c r="AE192" i="119"/>
  <c r="AH192" i="119"/>
  <c r="U192" i="119"/>
  <c r="M192" i="119"/>
  <c r="Z192" i="119"/>
  <c r="AM192" i="119"/>
  <c r="AX192" i="119"/>
  <c r="Y192" i="119"/>
  <c r="E192" i="119"/>
  <c r="AK192" i="119"/>
  <c r="AI192" i="119"/>
  <c r="AS192" i="119"/>
  <c r="AW192" i="119"/>
  <c r="T192" i="119"/>
  <c r="N54" i="52"/>
  <c r="E54" i="52"/>
  <c r="AN54" i="52"/>
  <c r="AX54" i="52"/>
  <c r="F54" i="52"/>
  <c r="H54" i="52"/>
  <c r="V54" i="52"/>
  <c r="S54" i="52"/>
  <c r="L54" i="52"/>
  <c r="AZ54" i="52"/>
  <c r="AR54" i="52"/>
  <c r="G54" i="52"/>
  <c r="AV54" i="52"/>
  <c r="M54" i="52"/>
  <c r="Z54" i="52"/>
  <c r="T54" i="52"/>
  <c r="AO54" i="52"/>
  <c r="AA54" i="52"/>
  <c r="AC54" i="52"/>
  <c r="AB54" i="52"/>
  <c r="J54" i="52"/>
  <c r="R54" i="52"/>
  <c r="AI54" i="52"/>
  <c r="AY54" i="52"/>
  <c r="O54" i="52"/>
  <c r="AF54" i="52"/>
  <c r="AH54" i="52"/>
  <c r="AU54" i="52"/>
  <c r="Y54" i="52"/>
  <c r="U54" i="52"/>
  <c r="AW54" i="52"/>
  <c r="I54" i="52"/>
  <c r="D54" i="52"/>
  <c r="AP54" i="52"/>
  <c r="AE54" i="52"/>
  <c r="AS54" i="52"/>
  <c r="Q54" i="52"/>
  <c r="AL54" i="52"/>
  <c r="P54" i="52"/>
  <c r="BA54" i="52"/>
  <c r="AG54" i="52"/>
  <c r="AT54" i="52"/>
  <c r="AJ54" i="52"/>
  <c r="AQ54" i="52"/>
  <c r="AD54" i="52"/>
  <c r="AK54" i="52"/>
  <c r="K54" i="52"/>
  <c r="AM54" i="52"/>
  <c r="X54" i="52"/>
  <c r="W54" i="52"/>
  <c r="AP41" i="119"/>
  <c r="AZ41" i="119"/>
  <c r="F41" i="119"/>
  <c r="AT41" i="119"/>
  <c r="AC41" i="119"/>
  <c r="AU41" i="119"/>
  <c r="AQ41" i="119"/>
  <c r="AH41" i="119"/>
  <c r="AA41" i="119"/>
  <c r="G41" i="119"/>
  <c r="AV41" i="119"/>
  <c r="L41" i="119"/>
  <c r="P41" i="119"/>
  <c r="Z41" i="119"/>
  <c r="AL41" i="119"/>
  <c r="AX41" i="119"/>
  <c r="R41" i="119"/>
  <c r="AS41" i="119"/>
  <c r="Y41" i="119"/>
  <c r="D41" i="119"/>
  <c r="AG41" i="119"/>
  <c r="X41" i="119"/>
  <c r="AI41" i="119"/>
  <c r="AO41" i="119"/>
  <c r="AF41" i="119"/>
  <c r="AN41" i="119"/>
  <c r="Q41" i="119"/>
  <c r="V41" i="119"/>
  <c r="U41" i="119"/>
  <c r="M41" i="119"/>
  <c r="O41" i="119"/>
  <c r="AW41" i="119"/>
  <c r="T41" i="119"/>
  <c r="BA41" i="119"/>
  <c r="AR41" i="119"/>
  <c r="H41" i="119"/>
  <c r="K41" i="119"/>
  <c r="S41" i="119"/>
  <c r="J41" i="119"/>
  <c r="AD41" i="119"/>
  <c r="AY41" i="119"/>
  <c r="I41" i="119"/>
  <c r="AE41" i="119"/>
  <c r="AK41" i="119"/>
  <c r="N41" i="119"/>
  <c r="W41" i="119"/>
  <c r="AB41" i="119"/>
  <c r="E41" i="119"/>
  <c r="AJ41" i="119"/>
  <c r="AM41" i="119"/>
  <c r="AS110" i="119"/>
  <c r="AT110" i="119"/>
  <c r="AA110" i="119"/>
  <c r="K110" i="119"/>
  <c r="AH110" i="119"/>
  <c r="AB110" i="119"/>
  <c r="AD110" i="119"/>
  <c r="AQ110" i="119"/>
  <c r="AZ110" i="119"/>
  <c r="Y110" i="119"/>
  <c r="D110" i="119"/>
  <c r="AC110" i="119"/>
  <c r="N110" i="119"/>
  <c r="U110" i="119"/>
  <c r="Q110" i="119"/>
  <c r="Z110" i="119"/>
  <c r="AL110" i="119"/>
  <c r="W110" i="119"/>
  <c r="AU110" i="119"/>
  <c r="AJ110" i="119"/>
  <c r="AX110" i="119"/>
  <c r="H110" i="119"/>
  <c r="AV110" i="119"/>
  <c r="AI110" i="119"/>
  <c r="T110" i="119"/>
  <c r="E110" i="119"/>
  <c r="M110" i="119"/>
  <c r="I110" i="119"/>
  <c r="G110" i="119"/>
  <c r="X110" i="119"/>
  <c r="AY110" i="119"/>
  <c r="AE110" i="119"/>
  <c r="O110" i="119"/>
  <c r="AP110" i="119"/>
  <c r="AM110" i="119"/>
  <c r="AF110" i="119"/>
  <c r="AW110" i="119"/>
  <c r="AO110" i="119"/>
  <c r="J110" i="119"/>
  <c r="V110" i="119"/>
  <c r="AR110" i="119"/>
  <c r="P110" i="119"/>
  <c r="BA110" i="119"/>
  <c r="AK110" i="119"/>
  <c r="L110" i="119"/>
  <c r="S110" i="119"/>
  <c r="AG110" i="119"/>
  <c r="R110" i="119"/>
  <c r="F110" i="119"/>
  <c r="AN110" i="119"/>
  <c r="AN264" i="119"/>
  <c r="H264" i="119"/>
  <c r="AK264" i="119"/>
  <c r="E264" i="119"/>
  <c r="D264" i="119"/>
  <c r="AR264" i="119"/>
  <c r="AB264" i="119"/>
  <c r="AY264" i="119"/>
  <c r="O264" i="119"/>
  <c r="W264" i="119"/>
  <c r="G264" i="119"/>
  <c r="Z264" i="119"/>
  <c r="AH264" i="119"/>
  <c r="AF264" i="119"/>
  <c r="AX264" i="119"/>
  <c r="AC264" i="119"/>
  <c r="AZ264" i="119"/>
  <c r="AW264" i="119"/>
  <c r="L264" i="119"/>
  <c r="Y264" i="119"/>
  <c r="N264" i="119"/>
  <c r="AM264" i="119"/>
  <c r="AQ264" i="119"/>
  <c r="AA264" i="119"/>
  <c r="K264" i="119"/>
  <c r="X264" i="119"/>
  <c r="BA264" i="119"/>
  <c r="U264" i="119"/>
  <c r="AJ264" i="119"/>
  <c r="AG264" i="119"/>
  <c r="AO264" i="119"/>
  <c r="S264" i="119"/>
  <c r="AD264" i="119"/>
  <c r="R264" i="119"/>
  <c r="V264" i="119"/>
  <c r="AU264" i="119"/>
  <c r="AE264" i="119"/>
  <c r="M264" i="119"/>
  <c r="AI264" i="119"/>
  <c r="F264" i="119"/>
  <c r="AV264" i="119"/>
  <c r="T264" i="119"/>
  <c r="AT264" i="119"/>
  <c r="J264" i="119"/>
  <c r="P264" i="119"/>
  <c r="Q264" i="119"/>
  <c r="AL264" i="119"/>
  <c r="AS264" i="119"/>
  <c r="I264" i="119"/>
  <c r="AP264" i="119"/>
  <c r="AR32" i="52"/>
  <c r="V32" i="52"/>
  <c r="AY32" i="52"/>
  <c r="AK32" i="52"/>
  <c r="P32" i="52"/>
  <c r="AJ32" i="52"/>
  <c r="AS32" i="52"/>
  <c r="AO32" i="52"/>
  <c r="AD32" i="52"/>
  <c r="I32" i="52"/>
  <c r="H32" i="52"/>
  <c r="AC32" i="52"/>
  <c r="AE32" i="52"/>
  <c r="AL32" i="52"/>
  <c r="Q32" i="52"/>
  <c r="BA32" i="52"/>
  <c r="AF32" i="52"/>
  <c r="J32" i="52"/>
  <c r="Y32" i="52"/>
  <c r="AH32" i="52"/>
  <c r="T32" i="52"/>
  <c r="K32" i="52"/>
  <c r="O32" i="52"/>
  <c r="AX32" i="52"/>
  <c r="S32" i="52"/>
  <c r="AG32" i="52"/>
  <c r="L32" i="52"/>
  <c r="AV32" i="52"/>
  <c r="Z32" i="52"/>
  <c r="E32" i="52"/>
  <c r="N32" i="52"/>
  <c r="X32" i="52"/>
  <c r="AN32" i="52"/>
  <c r="AA32" i="52"/>
  <c r="AI32" i="52"/>
  <c r="G32" i="52"/>
  <c r="AU32" i="52"/>
  <c r="AW32" i="52"/>
  <c r="U32" i="52"/>
  <c r="R32" i="52"/>
  <c r="W32" i="52"/>
  <c r="AB32" i="52"/>
  <c r="AT32" i="52"/>
  <c r="AQ32" i="52"/>
  <c r="F32" i="52"/>
  <c r="D32" i="52"/>
  <c r="AZ32" i="52"/>
  <c r="AP32" i="52"/>
  <c r="M32" i="52"/>
  <c r="AM32" i="52"/>
  <c r="AD10" i="120"/>
  <c r="Z10" i="120"/>
  <c r="AH10" i="120"/>
  <c r="V10" i="120"/>
  <c r="S10" i="120"/>
  <c r="AB10" i="120"/>
  <c r="O10" i="120"/>
  <c r="R10" i="120"/>
  <c r="K10" i="120"/>
  <c r="W10" i="120"/>
  <c r="AO10" i="120"/>
  <c r="M10" i="120"/>
  <c r="AV10" i="120"/>
  <c r="N10" i="120"/>
  <c r="J10" i="120"/>
  <c r="F10" i="120"/>
  <c r="Q10" i="120"/>
  <c r="AI10" i="120"/>
  <c r="AR10" i="120"/>
  <c r="AM10" i="120"/>
  <c r="AC10" i="120"/>
  <c r="AQ10" i="120"/>
  <c r="AU10" i="120"/>
  <c r="AA10" i="120"/>
  <c r="G10" i="120"/>
  <c r="E10" i="120"/>
  <c r="AL10" i="120"/>
  <c r="AZ10" i="120"/>
  <c r="AG10" i="120"/>
  <c r="AY10" i="120"/>
  <c r="Y10" i="120"/>
  <c r="T10" i="120"/>
  <c r="BA10" i="120"/>
  <c r="X10" i="120"/>
  <c r="D10" i="120"/>
  <c r="H10" i="120"/>
  <c r="AE10" i="120"/>
  <c r="I10" i="120"/>
  <c r="AS10" i="120"/>
  <c r="AF10" i="120"/>
  <c r="AX10" i="120"/>
  <c r="AN10" i="120"/>
  <c r="AJ10" i="120"/>
  <c r="AT10" i="120"/>
  <c r="AW10" i="120"/>
  <c r="U10" i="120"/>
  <c r="P10" i="120"/>
  <c r="AP10" i="120"/>
  <c r="L10" i="120"/>
  <c r="AK10" i="120"/>
  <c r="AU144" i="119"/>
  <c r="G144" i="119"/>
  <c r="AZ144" i="119"/>
  <c r="AL144" i="119"/>
  <c r="AS144" i="119"/>
  <c r="L144" i="119"/>
  <c r="AO144" i="119"/>
  <c r="H144" i="119"/>
  <c r="O144" i="119"/>
  <c r="X144" i="119"/>
  <c r="AE144" i="119"/>
  <c r="AN144" i="119"/>
  <c r="S144" i="119"/>
  <c r="AQ144" i="119"/>
  <c r="AW144" i="119"/>
  <c r="AJ144" i="119"/>
  <c r="V144" i="119"/>
  <c r="Y144" i="119"/>
  <c r="AP144" i="119"/>
  <c r="U144" i="119"/>
  <c r="AH144" i="119"/>
  <c r="AK144" i="119"/>
  <c r="AX144" i="119"/>
  <c r="BA144" i="119"/>
  <c r="P144" i="119"/>
  <c r="AA144" i="119"/>
  <c r="AG144" i="119"/>
  <c r="T144" i="119"/>
  <c r="F144" i="119"/>
  <c r="E144" i="119"/>
  <c r="R144" i="119"/>
  <c r="AV144" i="119"/>
  <c r="N144" i="119"/>
  <c r="M144" i="119"/>
  <c r="AD144" i="119"/>
  <c r="AC144" i="119"/>
  <c r="AT144" i="119"/>
  <c r="K144" i="119"/>
  <c r="AM144" i="119"/>
  <c r="AY144" i="119"/>
  <c r="Z144" i="119"/>
  <c r="W144" i="119"/>
  <c r="AF144" i="119"/>
  <c r="AR144" i="119"/>
  <c r="Q144" i="119"/>
  <c r="AI144" i="119"/>
  <c r="J144" i="119"/>
  <c r="D144" i="119"/>
  <c r="AB144" i="119"/>
  <c r="I144" i="119"/>
  <c r="AH27" i="117"/>
  <c r="AJ27" i="117"/>
  <c r="AM27" i="117"/>
  <c r="AR27" i="117"/>
  <c r="Y27" i="117"/>
  <c r="L27" i="117"/>
  <c r="AC27" i="117"/>
  <c r="P27" i="117"/>
  <c r="M27" i="117"/>
  <c r="AA27" i="117"/>
  <c r="Q27" i="117"/>
  <c r="V27" i="117"/>
  <c r="BA27" i="117"/>
  <c r="D27" i="117"/>
  <c r="G27" i="117"/>
  <c r="AD27" i="117"/>
  <c r="AI27" i="117"/>
  <c r="F27" i="117"/>
  <c r="AE27" i="117"/>
  <c r="N27" i="117"/>
  <c r="K27" i="117"/>
  <c r="Z27" i="117"/>
  <c r="AT27" i="117"/>
  <c r="AY27" i="117"/>
  <c r="S27" i="117"/>
  <c r="AX27" i="117"/>
  <c r="J27" i="117"/>
  <c r="AO27" i="117"/>
  <c r="AW27" i="117"/>
  <c r="AG27" i="117"/>
  <c r="H27" i="117"/>
  <c r="T27" i="117"/>
  <c r="X27" i="117"/>
  <c r="AL27" i="117"/>
  <c r="AP27" i="117"/>
  <c r="AF27" i="117"/>
  <c r="U27" i="117"/>
  <c r="AZ27" i="117"/>
  <c r="O27" i="117"/>
  <c r="AN27" i="117"/>
  <c r="AV27" i="117"/>
  <c r="AS27" i="117"/>
  <c r="AB27" i="117"/>
  <c r="E27" i="117"/>
  <c r="R27" i="117"/>
  <c r="AQ27" i="117"/>
  <c r="W27" i="117"/>
  <c r="AU27" i="117"/>
  <c r="I27" i="117"/>
  <c r="AK27" i="117"/>
  <c r="AJ20" i="52"/>
  <c r="AF20" i="52"/>
  <c r="N20" i="52"/>
  <c r="AQ20" i="52"/>
  <c r="AI20" i="52"/>
  <c r="W20" i="52"/>
  <c r="AS20" i="52"/>
  <c r="AA20" i="52"/>
  <c r="AY20" i="52"/>
  <c r="AN20" i="52"/>
  <c r="I20" i="52"/>
  <c r="M20" i="52"/>
  <c r="AZ20" i="52"/>
  <c r="AH20" i="52"/>
  <c r="P20" i="52"/>
  <c r="AL20" i="52"/>
  <c r="AR20" i="52"/>
  <c r="AE20" i="52"/>
  <c r="AW20" i="52"/>
  <c r="AU20" i="52"/>
  <c r="E20" i="52"/>
  <c r="AV20" i="52"/>
  <c r="G20" i="52"/>
  <c r="K20" i="52"/>
  <c r="D20" i="52"/>
  <c r="AX20" i="52"/>
  <c r="AO20" i="52"/>
  <c r="F20" i="52"/>
  <c r="J20" i="52"/>
  <c r="AT20" i="52"/>
  <c r="Z20" i="52"/>
  <c r="O20" i="52"/>
  <c r="S20" i="52"/>
  <c r="AP20" i="52"/>
  <c r="AD20" i="52"/>
  <c r="H20" i="52"/>
  <c r="AM20" i="52"/>
  <c r="BA20" i="52"/>
  <c r="T20" i="52"/>
  <c r="L20" i="52"/>
  <c r="X20" i="52"/>
  <c r="V20" i="52"/>
  <c r="AK20" i="52"/>
  <c r="Q20" i="52"/>
  <c r="AC20" i="52"/>
  <c r="U20" i="52"/>
  <c r="R20" i="52"/>
  <c r="Y20" i="52"/>
  <c r="AG20" i="52"/>
  <c r="AB20" i="52"/>
  <c r="AU48" i="119"/>
  <c r="G48" i="119"/>
  <c r="Q48" i="119"/>
  <c r="D48" i="119"/>
  <c r="AO48" i="119"/>
  <c r="H48" i="119"/>
  <c r="AK48" i="119"/>
  <c r="AX48" i="119"/>
  <c r="AF48" i="119"/>
  <c r="BA48" i="119"/>
  <c r="AS48" i="119"/>
  <c r="AC48" i="119"/>
  <c r="AQ48" i="119"/>
  <c r="AE48" i="119"/>
  <c r="AZ48" i="119"/>
  <c r="AL48" i="119"/>
  <c r="U48" i="119"/>
  <c r="AH48" i="119"/>
  <c r="M48" i="119"/>
  <c r="AD48" i="119"/>
  <c r="AP48" i="119"/>
  <c r="I48" i="119"/>
  <c r="E48" i="119"/>
  <c r="AN48" i="119"/>
  <c r="AA48" i="119"/>
  <c r="AM48" i="119"/>
  <c r="AW48" i="119"/>
  <c r="AJ48" i="119"/>
  <c r="V48" i="119"/>
  <c r="AV48" i="119"/>
  <c r="N48" i="119"/>
  <c r="AR48" i="119"/>
  <c r="J48" i="119"/>
  <c r="AI48" i="119"/>
  <c r="P48" i="119"/>
  <c r="L48" i="119"/>
  <c r="AT48" i="119"/>
  <c r="T48" i="119"/>
  <c r="X48" i="119"/>
  <c r="R48" i="119"/>
  <c r="W48" i="119"/>
  <c r="F48" i="119"/>
  <c r="Y48" i="119"/>
  <c r="S48" i="119"/>
  <c r="K48" i="119"/>
  <c r="AB48" i="119"/>
  <c r="O48" i="119"/>
  <c r="Z48" i="119"/>
  <c r="AG48" i="119"/>
  <c r="AY48" i="119"/>
  <c r="D335" i="53" a="1"/>
  <c r="D213" i="119" a="1"/>
  <c r="G314" i="119"/>
  <c r="AE314" i="119"/>
  <c r="AZ314" i="119"/>
  <c r="AL314" i="119"/>
  <c r="I314" i="119"/>
  <c r="Z314" i="119"/>
  <c r="Y314" i="119"/>
  <c r="AP314" i="119"/>
  <c r="U314" i="119"/>
  <c r="AH314" i="119"/>
  <c r="M314" i="119"/>
  <c r="AD314" i="119"/>
  <c r="K314" i="119"/>
  <c r="W314" i="119"/>
  <c r="AG314" i="119"/>
  <c r="T314" i="119"/>
  <c r="F314" i="119"/>
  <c r="P314" i="119"/>
  <c r="O314" i="119"/>
  <c r="AF314" i="119"/>
  <c r="AI314" i="119"/>
  <c r="AB314" i="119"/>
  <c r="AY314" i="119"/>
  <c r="X314" i="119"/>
  <c r="AU314" i="119"/>
  <c r="D314" i="119"/>
  <c r="AT314" i="119"/>
  <c r="L314" i="119"/>
  <c r="H314" i="119"/>
  <c r="AX314" i="119"/>
  <c r="AQ314" i="119"/>
  <c r="AW314" i="119"/>
  <c r="V314" i="119"/>
  <c r="S314" i="119"/>
  <c r="R314" i="119"/>
  <c r="N314" i="119"/>
  <c r="J314" i="119"/>
  <c r="AM314" i="119"/>
  <c r="Q314" i="119"/>
  <c r="AC314" i="119"/>
  <c r="AS314" i="119"/>
  <c r="AO314" i="119"/>
  <c r="AK314" i="119"/>
  <c r="AA314" i="119"/>
  <c r="AV314" i="119"/>
  <c r="E314" i="119"/>
  <c r="AJ314" i="119"/>
  <c r="AR314" i="119"/>
  <c r="AN314" i="119"/>
  <c r="AW53" i="117"/>
  <c r="AS53" i="117"/>
  <c r="I53" i="117"/>
  <c r="U53" i="117"/>
  <c r="N53" i="117"/>
  <c r="AR53" i="117"/>
  <c r="O53" i="117"/>
  <c r="V53" i="117"/>
  <c r="H53" i="117"/>
  <c r="AA53" i="117"/>
  <c r="AM53" i="117"/>
  <c r="P53" i="117"/>
  <c r="AL53" i="117"/>
  <c r="AG53" i="117"/>
  <c r="AC53" i="117"/>
  <c r="AK53" i="117"/>
  <c r="T53" i="117"/>
  <c r="AD53" i="117"/>
  <c r="F53" i="117"/>
  <c r="AE53" i="117"/>
  <c r="W53" i="117"/>
  <c r="AF53" i="117"/>
  <c r="AY53" i="117"/>
  <c r="L53" i="117"/>
  <c r="R53" i="117"/>
  <c r="AI53" i="117"/>
  <c r="Q53" i="117"/>
  <c r="M53" i="117"/>
  <c r="E53" i="117"/>
  <c r="AJ53" i="117"/>
  <c r="AT53" i="117"/>
  <c r="Z53" i="117"/>
  <c r="AU53" i="117"/>
  <c r="AQ53" i="117"/>
  <c r="AH53" i="117"/>
  <c r="AV53" i="117"/>
  <c r="J53" i="117"/>
  <c r="S53" i="117"/>
  <c r="Y53" i="117"/>
  <c r="AB53" i="117"/>
  <c r="K53" i="117"/>
  <c r="AZ53" i="117"/>
  <c r="BA53" i="117"/>
  <c r="AN53" i="117"/>
  <c r="D53" i="117"/>
  <c r="X53" i="117"/>
  <c r="G53" i="117"/>
  <c r="AX53" i="117"/>
  <c r="AP53" i="117"/>
  <c r="AO53" i="117"/>
  <c r="AG72" i="119"/>
  <c r="AC72" i="119"/>
  <c r="E72" i="119"/>
  <c r="N72" i="119"/>
  <c r="Y72" i="119"/>
  <c r="L72" i="119"/>
  <c r="H72" i="119"/>
  <c r="AA72" i="119"/>
  <c r="AU72" i="119"/>
  <c r="S72" i="119"/>
  <c r="AS72" i="119"/>
  <c r="AI72" i="119"/>
  <c r="AN72" i="119"/>
  <c r="AB72" i="119"/>
  <c r="U72" i="119"/>
  <c r="AH72" i="119"/>
  <c r="I72" i="119"/>
  <c r="M72" i="119"/>
  <c r="AZ72" i="119"/>
  <c r="AK72" i="119"/>
  <c r="AQ72" i="119"/>
  <c r="AR72" i="119"/>
  <c r="AY72" i="119"/>
  <c r="AE72" i="119"/>
  <c r="AJ72" i="119"/>
  <c r="V72" i="119"/>
  <c r="P72" i="119"/>
  <c r="Z72" i="119"/>
  <c r="D72" i="119"/>
  <c r="AP72" i="119"/>
  <c r="R72" i="119"/>
  <c r="BA72" i="119"/>
  <c r="AD72" i="119"/>
  <c r="F72" i="119"/>
  <c r="AV72" i="119"/>
  <c r="AW72" i="119"/>
  <c r="O72" i="119"/>
  <c r="T72" i="119"/>
  <c r="K72" i="119"/>
  <c r="G72" i="119"/>
  <c r="AT72" i="119"/>
  <c r="AX72" i="119"/>
  <c r="W72" i="119"/>
  <c r="AM72" i="119"/>
  <c r="AL72" i="119"/>
  <c r="X72" i="119"/>
  <c r="AO72" i="119"/>
  <c r="J72" i="119"/>
  <c r="Q72" i="119"/>
  <c r="AF72" i="119"/>
  <c r="V294" i="53"/>
  <c r="AT294" i="53"/>
  <c r="AW294" i="53"/>
  <c r="D294" i="53"/>
  <c r="AL294" i="53"/>
  <c r="BA294" i="53"/>
  <c r="AF294" i="53"/>
  <c r="G294" i="53"/>
  <c r="AN294" i="53"/>
  <c r="K294" i="53"/>
  <c r="AH294" i="53"/>
  <c r="S294" i="53"/>
  <c r="AV294" i="53"/>
  <c r="F294" i="53"/>
  <c r="R294" i="53"/>
  <c r="O294" i="53"/>
  <c r="T294" i="53"/>
  <c r="AZ294" i="53"/>
  <c r="W294" i="53"/>
  <c r="Z294" i="53"/>
  <c r="AA294" i="53"/>
  <c r="J294" i="53"/>
  <c r="AI294" i="53"/>
  <c r="E294" i="53"/>
  <c r="AM294" i="53"/>
  <c r="AD294" i="53"/>
  <c r="Q294" i="53"/>
  <c r="AE294" i="53"/>
  <c r="AJ294" i="53"/>
  <c r="I294" i="53"/>
  <c r="AQ294" i="53"/>
  <c r="M294" i="53"/>
  <c r="AY294" i="53"/>
  <c r="U294" i="53"/>
  <c r="X294" i="53"/>
  <c r="Y294" i="53"/>
  <c r="H294" i="53"/>
  <c r="AU294" i="53"/>
  <c r="AK294" i="53"/>
  <c r="AS294" i="53"/>
  <c r="P294" i="53"/>
  <c r="N294" i="53"/>
  <c r="AP294" i="53"/>
  <c r="AB294" i="53"/>
  <c r="AX294" i="53"/>
  <c r="AC294" i="53"/>
  <c r="AO294" i="53"/>
  <c r="L294" i="53"/>
  <c r="AG294" i="53"/>
  <c r="AR294" i="53"/>
  <c r="AC124" i="119"/>
  <c r="AJ124" i="119"/>
  <c r="AV124" i="119"/>
  <c r="AR124" i="119"/>
  <c r="Q124" i="119"/>
  <c r="W124" i="119"/>
  <c r="AD124" i="119"/>
  <c r="AQ124" i="119"/>
  <c r="AU124" i="119"/>
  <c r="AB124" i="119"/>
  <c r="AS124" i="119"/>
  <c r="AI124" i="119"/>
  <c r="U124" i="119"/>
  <c r="Y124" i="119"/>
  <c r="AG124" i="119"/>
  <c r="T124" i="119"/>
  <c r="I124" i="119"/>
  <c r="AM124" i="119"/>
  <c r="AT124" i="119"/>
  <c r="F124" i="119"/>
  <c r="AO124" i="119"/>
  <c r="K124" i="119"/>
  <c r="R124" i="119"/>
  <c r="BA124" i="119"/>
  <c r="AZ124" i="119"/>
  <c r="M124" i="119"/>
  <c r="P124" i="119"/>
  <c r="X124" i="119"/>
  <c r="AX124" i="119"/>
  <c r="H124" i="119"/>
  <c r="AW124" i="119"/>
  <c r="AF124" i="119"/>
  <c r="Z124" i="119"/>
  <c r="J124" i="119"/>
  <c r="AE124" i="119"/>
  <c r="AL124" i="119"/>
  <c r="V124" i="119"/>
  <c r="AK124" i="119"/>
  <c r="AN124" i="119"/>
  <c r="AA124" i="119"/>
  <c r="AP124" i="119"/>
  <c r="E124" i="119"/>
  <c r="G124" i="119"/>
  <c r="AH124" i="119"/>
  <c r="D124" i="119"/>
  <c r="N124" i="119"/>
  <c r="AY124" i="119"/>
  <c r="L124" i="119"/>
  <c r="S124" i="119"/>
  <c r="O124" i="119"/>
  <c r="AV367" i="121"/>
  <c r="AB367" i="121"/>
  <c r="AC367" i="121"/>
  <c r="D367" i="121"/>
  <c r="W367" i="121"/>
  <c r="Q367" i="121"/>
  <c r="AJ367" i="121"/>
  <c r="AG367" i="121"/>
  <c r="O367" i="121"/>
  <c r="AW367" i="121"/>
  <c r="T367" i="121"/>
  <c r="V367" i="121"/>
  <c r="AN367" i="121"/>
  <c r="AH367" i="121"/>
  <c r="P367" i="121"/>
  <c r="M367" i="121"/>
  <c r="Z367" i="121"/>
  <c r="AX367" i="121"/>
  <c r="S367" i="121"/>
  <c r="F367" i="121"/>
  <c r="I367" i="121"/>
  <c r="AP367" i="121"/>
  <c r="Y367" i="121"/>
  <c r="AZ367" i="121"/>
  <c r="AO367" i="121"/>
  <c r="AE367" i="121"/>
  <c r="L367" i="121"/>
  <c r="AL367" i="121"/>
  <c r="N367" i="121"/>
  <c r="AU367" i="121"/>
  <c r="AA367" i="121"/>
  <c r="AT367" i="121"/>
  <c r="AF367" i="121"/>
  <c r="X367" i="121"/>
  <c r="K367" i="121"/>
  <c r="E367" i="121"/>
  <c r="AM367" i="121"/>
  <c r="U367" i="121"/>
  <c r="AS367" i="121"/>
  <c r="J367" i="121"/>
  <c r="AD367" i="121"/>
  <c r="AI367" i="121"/>
  <c r="BA367" i="121"/>
  <c r="AR367" i="121"/>
  <c r="AK367" i="121"/>
  <c r="R367" i="121"/>
  <c r="AY367" i="121"/>
  <c r="H367" i="121"/>
  <c r="G367" i="121"/>
  <c r="AQ367" i="121"/>
  <c r="Z8" i="53"/>
  <c r="AC8" i="53"/>
  <c r="V8" i="53"/>
  <c r="AY8" i="53"/>
  <c r="P8" i="53"/>
  <c r="W8" i="53"/>
  <c r="AW8" i="53"/>
  <c r="H8" i="53"/>
  <c r="AU8" i="53"/>
  <c r="K8" i="53"/>
  <c r="AN8" i="53"/>
  <c r="Y8" i="53"/>
  <c r="AQ8" i="53"/>
  <c r="J8" i="53"/>
  <c r="Q8" i="53"/>
  <c r="AK8" i="53"/>
  <c r="BA8" i="53"/>
  <c r="AF8" i="53"/>
  <c r="AM8" i="53"/>
  <c r="AH8" i="53"/>
  <c r="AB8" i="53"/>
  <c r="AD8" i="53"/>
  <c r="AE8" i="53"/>
  <c r="O8" i="53"/>
  <c r="X8" i="53"/>
  <c r="AL8" i="53"/>
  <c r="D8" i="53"/>
  <c r="AG8" i="53"/>
  <c r="E8" i="53"/>
  <c r="AV8" i="53"/>
  <c r="AT8" i="53"/>
  <c r="I8" i="53"/>
  <c r="AZ8" i="53"/>
  <c r="L8" i="53"/>
  <c r="N8" i="53"/>
  <c r="AI8" i="53"/>
  <c r="AR8" i="53"/>
  <c r="F8" i="53"/>
  <c r="G8" i="53"/>
  <c r="AJ8" i="53"/>
  <c r="AO8" i="53"/>
  <c r="AS8" i="53"/>
  <c r="T8" i="53"/>
  <c r="AX8" i="53"/>
  <c r="M8" i="53"/>
  <c r="U8" i="53"/>
  <c r="AP8" i="53"/>
  <c r="R8" i="53"/>
  <c r="AA8" i="53"/>
  <c r="S8" i="53"/>
  <c r="W12" i="119"/>
  <c r="AK12" i="119"/>
  <c r="X12" i="119"/>
  <c r="J12" i="119"/>
  <c r="M12" i="119"/>
  <c r="AD12" i="119"/>
  <c r="Q12" i="119"/>
  <c r="S12" i="119"/>
  <c r="I12" i="119"/>
  <c r="AI12" i="119"/>
  <c r="P12" i="119"/>
  <c r="AW12" i="119"/>
  <c r="AB12" i="119"/>
  <c r="G12" i="119"/>
  <c r="U12" i="119"/>
  <c r="H12" i="119"/>
  <c r="AY12" i="119"/>
  <c r="AR12" i="119"/>
  <c r="F12" i="119"/>
  <c r="AJ12" i="119"/>
  <c r="AA12" i="119"/>
  <c r="AF12" i="119"/>
  <c r="AQ12" i="119"/>
  <c r="N12" i="119"/>
  <c r="AV12" i="119"/>
  <c r="R12" i="119"/>
  <c r="AM12" i="119"/>
  <c r="E12" i="119"/>
  <c r="AP12" i="119"/>
  <c r="K12" i="119"/>
  <c r="T12" i="119"/>
  <c r="O12" i="119"/>
  <c r="L12" i="119"/>
  <c r="AE12" i="119"/>
  <c r="D12" i="119"/>
  <c r="AU12" i="119"/>
  <c r="AZ12" i="119"/>
  <c r="AL12" i="119"/>
  <c r="AG12" i="119"/>
  <c r="AO12" i="119"/>
  <c r="AC12" i="119"/>
  <c r="BA12" i="119"/>
  <c r="AX12" i="119"/>
  <c r="V12" i="119"/>
  <c r="AN12" i="119"/>
  <c r="AS12" i="119"/>
  <c r="Y12" i="119"/>
  <c r="Z12" i="119"/>
  <c r="AH12" i="119"/>
  <c r="AT12" i="119"/>
  <c r="E66" i="119"/>
  <c r="AC66" i="119"/>
  <c r="AO66" i="119"/>
  <c r="J66" i="119"/>
  <c r="AF66" i="119"/>
  <c r="AX66" i="119"/>
  <c r="P66" i="119"/>
  <c r="N66" i="119"/>
  <c r="T66" i="119"/>
  <c r="AU66" i="119"/>
  <c r="G66" i="119"/>
  <c r="AH66" i="119"/>
  <c r="BA66" i="119"/>
  <c r="AW66" i="119"/>
  <c r="AY66" i="119"/>
  <c r="H66" i="119"/>
  <c r="Z66" i="119"/>
  <c r="AZ66" i="119"/>
  <c r="K66" i="119"/>
  <c r="AJ66" i="119"/>
  <c r="AL66" i="119"/>
  <c r="R66" i="119"/>
  <c r="M66" i="119"/>
  <c r="AE66" i="119"/>
  <c r="O66" i="119"/>
  <c r="AK66" i="119"/>
  <c r="AG66" i="119"/>
  <c r="Y66" i="119"/>
  <c r="X66" i="119"/>
  <c r="AP66" i="119"/>
  <c r="F66" i="119"/>
  <c r="AA66" i="119"/>
  <c r="D66" i="119"/>
  <c r="S66" i="119"/>
  <c r="AT66" i="119"/>
  <c r="AB66" i="119"/>
  <c r="I66" i="119"/>
  <c r="AI66" i="119"/>
  <c r="Q66" i="119"/>
  <c r="AD66" i="119"/>
  <c r="W66" i="119"/>
  <c r="AS66" i="119"/>
  <c r="AQ66" i="119"/>
  <c r="V66" i="119"/>
  <c r="AN66" i="119"/>
  <c r="AV66" i="119"/>
  <c r="AR66" i="119"/>
  <c r="U66" i="119"/>
  <c r="L66" i="119"/>
  <c r="AM66" i="119"/>
  <c r="AX191" i="121"/>
  <c r="AV191" i="121"/>
  <c r="N191" i="121"/>
  <c r="R191" i="121"/>
  <c r="J191" i="121"/>
  <c r="AS191" i="121"/>
  <c r="AF191" i="121"/>
  <c r="Q191" i="121"/>
  <c r="U191" i="121"/>
  <c r="L191" i="121"/>
  <c r="AP191" i="121"/>
  <c r="AG191" i="121"/>
  <c r="AC191" i="121"/>
  <c r="AE191" i="121"/>
  <c r="E191" i="121"/>
  <c r="V191" i="121"/>
  <c r="K191" i="121"/>
  <c r="D191" i="121"/>
  <c r="AA191" i="121"/>
  <c r="Y191" i="121"/>
  <c r="W191" i="121"/>
  <c r="T191" i="121"/>
  <c r="AM191" i="121"/>
  <c r="AO191" i="121"/>
  <c r="AH191" i="121"/>
  <c r="O191" i="121"/>
  <c r="X191" i="121"/>
  <c r="AB191" i="121"/>
  <c r="AW191" i="121"/>
  <c r="AL191" i="121"/>
  <c r="I191" i="121"/>
  <c r="Z191" i="121"/>
  <c r="AI191" i="121"/>
  <c r="AY191" i="121"/>
  <c r="AQ191" i="121"/>
  <c r="M191" i="121"/>
  <c r="F191" i="121"/>
  <c r="H191" i="121"/>
  <c r="AJ191" i="121"/>
  <c r="AK191" i="121"/>
  <c r="G191" i="121"/>
  <c r="BA191" i="121"/>
  <c r="S191" i="121"/>
  <c r="AN191" i="121"/>
  <c r="AD191" i="121"/>
  <c r="AZ191" i="121"/>
  <c r="AR191" i="121"/>
  <c r="AU191" i="121"/>
  <c r="AT191" i="121"/>
  <c r="P191" i="121"/>
  <c r="AW229" i="119"/>
  <c r="T229" i="119"/>
  <c r="AT229" i="119"/>
  <c r="R229" i="119"/>
  <c r="AC229" i="119"/>
  <c r="Z229" i="119"/>
  <c r="AG229" i="119"/>
  <c r="I229" i="119"/>
  <c r="AD229" i="119"/>
  <c r="H229" i="119"/>
  <c r="F229" i="119"/>
  <c r="Y229" i="119"/>
  <c r="X229" i="119"/>
  <c r="AX229" i="119"/>
  <c r="J229" i="119"/>
  <c r="AY229" i="119"/>
  <c r="AZ229" i="119"/>
  <c r="P229" i="119"/>
  <c r="AB229" i="119"/>
  <c r="AF229" i="119"/>
  <c r="O229" i="119"/>
  <c r="N229" i="119"/>
  <c r="M229" i="119"/>
  <c r="L229" i="119"/>
  <c r="AK229" i="119"/>
  <c r="BA229" i="119"/>
  <c r="K229" i="119"/>
  <c r="AR229" i="119"/>
  <c r="AV229" i="119"/>
  <c r="G229" i="119"/>
  <c r="AI229" i="119"/>
  <c r="D229" i="119"/>
  <c r="AS229" i="119"/>
  <c r="AP229" i="119"/>
  <c r="E229" i="119"/>
  <c r="U229" i="119"/>
  <c r="AA229" i="119"/>
  <c r="S229" i="119"/>
  <c r="W229" i="119"/>
  <c r="AE229" i="119"/>
  <c r="AO229" i="119"/>
  <c r="AH229" i="119"/>
  <c r="AU229" i="119"/>
  <c r="AL229" i="119"/>
  <c r="AJ229" i="119"/>
  <c r="AN229" i="119"/>
  <c r="V229" i="119"/>
  <c r="Q229" i="119"/>
  <c r="AQ229" i="119"/>
  <c r="AM229" i="119"/>
  <c r="AK34" i="119"/>
  <c r="P34" i="119"/>
  <c r="AT34" i="119"/>
  <c r="Y34" i="119"/>
  <c r="D34" i="119"/>
  <c r="M34" i="119"/>
  <c r="L34" i="119"/>
  <c r="AL34" i="119"/>
  <c r="AC34" i="119"/>
  <c r="AZ34" i="119"/>
  <c r="AW34" i="119"/>
  <c r="O34" i="119"/>
  <c r="AF34" i="119"/>
  <c r="J34" i="119"/>
  <c r="AO34" i="119"/>
  <c r="T34" i="119"/>
  <c r="AS34" i="119"/>
  <c r="AR34" i="119"/>
  <c r="AY34" i="119"/>
  <c r="Q34" i="119"/>
  <c r="S34" i="119"/>
  <c r="G34" i="119"/>
  <c r="K34" i="119"/>
  <c r="AM34" i="119"/>
  <c r="AV34" i="119"/>
  <c r="Z34" i="119"/>
  <c r="E34" i="119"/>
  <c r="AJ34" i="119"/>
  <c r="N34" i="119"/>
  <c r="AH34" i="119"/>
  <c r="AG34" i="119"/>
  <c r="AN34" i="119"/>
  <c r="AX34" i="119"/>
  <c r="AI34" i="119"/>
  <c r="AA34" i="119"/>
  <c r="AE34" i="119"/>
  <c r="W34" i="119"/>
  <c r="AD34" i="119"/>
  <c r="R34" i="119"/>
  <c r="F34" i="119"/>
  <c r="AP34" i="119"/>
  <c r="I34" i="119"/>
  <c r="H34" i="119"/>
  <c r="AQ34" i="119"/>
  <c r="U34" i="119"/>
  <c r="X34" i="119"/>
  <c r="AB34" i="119"/>
  <c r="BA34" i="119"/>
  <c r="V34" i="119"/>
  <c r="AU34" i="119"/>
  <c r="Q280" i="121"/>
  <c r="AP280" i="121"/>
  <c r="AG280" i="121"/>
  <c r="AZ280" i="121"/>
  <c r="Y280" i="121"/>
  <c r="Z280" i="121"/>
  <c r="AY280" i="121"/>
  <c r="AB280" i="121"/>
  <c r="AM280" i="121"/>
  <c r="X280" i="121"/>
  <c r="AS280" i="121"/>
  <c r="N280" i="121"/>
  <c r="AA280" i="121"/>
  <c r="AL280" i="121"/>
  <c r="E280" i="121"/>
  <c r="V280" i="121"/>
  <c r="T280" i="121"/>
  <c r="M280" i="121"/>
  <c r="L280" i="121"/>
  <c r="J280" i="121"/>
  <c r="AD280" i="121"/>
  <c r="K280" i="121"/>
  <c r="AI280" i="121"/>
  <c r="AN280" i="121"/>
  <c r="W280" i="121"/>
  <c r="F280" i="121"/>
  <c r="AK280" i="121"/>
  <c r="AH280" i="121"/>
  <c r="AV280" i="121"/>
  <c r="AR280" i="121"/>
  <c r="P280" i="121"/>
  <c r="AQ280" i="121"/>
  <c r="AJ280" i="121"/>
  <c r="AF280" i="121"/>
  <c r="H280" i="121"/>
  <c r="I280" i="121"/>
  <c r="AO280" i="121"/>
  <c r="AU280" i="121"/>
  <c r="AE280" i="121"/>
  <c r="D280" i="121"/>
  <c r="S280" i="121"/>
  <c r="G280" i="121"/>
  <c r="R280" i="121"/>
  <c r="AX280" i="121"/>
  <c r="AW280" i="121"/>
  <c r="U280" i="121"/>
  <c r="BA280" i="121"/>
  <c r="O280" i="121"/>
  <c r="AT280" i="121"/>
  <c r="AC280" i="121"/>
  <c r="AW171" i="53"/>
  <c r="AJ171" i="53"/>
  <c r="V171" i="53"/>
  <c r="AS171" i="53"/>
  <c r="L171" i="53"/>
  <c r="AO171" i="53"/>
  <c r="H171" i="53"/>
  <c r="AA171" i="53"/>
  <c r="AR171" i="53"/>
  <c r="J171" i="53"/>
  <c r="AC171" i="53"/>
  <c r="AT171" i="53"/>
  <c r="W171" i="53"/>
  <c r="AG171" i="53"/>
  <c r="T171" i="53"/>
  <c r="F171" i="53"/>
  <c r="Y171" i="53"/>
  <c r="AP171" i="53"/>
  <c r="U171" i="53"/>
  <c r="AH171" i="53"/>
  <c r="O171" i="53"/>
  <c r="X171" i="53"/>
  <c r="AQ171" i="53"/>
  <c r="I171" i="53"/>
  <c r="Z171" i="53"/>
  <c r="G171" i="53"/>
  <c r="Q171" i="53"/>
  <c r="D171" i="53"/>
  <c r="K171" i="53"/>
  <c r="E171" i="53"/>
  <c r="R171" i="53"/>
  <c r="AV171" i="53"/>
  <c r="N171" i="53"/>
  <c r="AK171" i="53"/>
  <c r="AX171" i="53"/>
  <c r="AU171" i="53"/>
  <c r="AN171" i="53"/>
  <c r="S171" i="53"/>
  <c r="AL171" i="53"/>
  <c r="AB171" i="53"/>
  <c r="BA171" i="53"/>
  <c r="AE171" i="53"/>
  <c r="AY171" i="53"/>
  <c r="P171" i="53"/>
  <c r="AM171" i="53"/>
  <c r="AF171" i="53"/>
  <c r="M171" i="53"/>
  <c r="AZ171" i="53"/>
  <c r="AI171" i="53"/>
  <c r="AD171" i="53"/>
  <c r="AZ138" i="119"/>
  <c r="J138" i="119"/>
  <c r="Q138" i="119"/>
  <c r="AE138" i="119"/>
  <c r="AJ138" i="119"/>
  <c r="AS138" i="119"/>
  <c r="X138" i="119"/>
  <c r="AC138" i="119"/>
  <c r="H138" i="119"/>
  <c r="AK138" i="119"/>
  <c r="AF138" i="119"/>
  <c r="AQ138" i="119"/>
  <c r="AT138" i="119"/>
  <c r="AL138" i="119"/>
  <c r="AX138" i="119"/>
  <c r="AG138" i="119"/>
  <c r="AU138" i="119"/>
  <c r="Z138" i="119"/>
  <c r="G138" i="119"/>
  <c r="AR138" i="119"/>
  <c r="BA138" i="119"/>
  <c r="AB138" i="119"/>
  <c r="S138" i="119"/>
  <c r="U138" i="119"/>
  <c r="P138" i="119"/>
  <c r="AD138" i="119"/>
  <c r="R138" i="119"/>
  <c r="F138" i="119"/>
  <c r="AW138" i="119"/>
  <c r="D138" i="119"/>
  <c r="E138" i="119"/>
  <c r="AA138" i="119"/>
  <c r="V138" i="119"/>
  <c r="K138" i="119"/>
  <c r="AV138" i="119"/>
  <c r="AM138" i="119"/>
  <c r="AO138" i="119"/>
  <c r="AN138" i="119"/>
  <c r="O138" i="119"/>
  <c r="I138" i="119"/>
  <c r="W138" i="119"/>
  <c r="N138" i="119"/>
  <c r="T138" i="119"/>
  <c r="AI138" i="119"/>
  <c r="AH138" i="119"/>
  <c r="Y138" i="119"/>
  <c r="M138" i="119"/>
  <c r="AP138" i="119"/>
  <c r="AY138" i="119"/>
  <c r="L138" i="119"/>
  <c r="AS116" i="119"/>
  <c r="AF116" i="119"/>
  <c r="R116" i="119"/>
  <c r="Q116" i="119"/>
  <c r="AD116" i="119"/>
  <c r="BA116" i="119"/>
  <c r="T116" i="119"/>
  <c r="AO116" i="119"/>
  <c r="Y116" i="119"/>
  <c r="K116" i="119"/>
  <c r="AL116" i="119"/>
  <c r="E116" i="119"/>
  <c r="AM116" i="119"/>
  <c r="AC116" i="119"/>
  <c r="P116" i="119"/>
  <c r="S116" i="119"/>
  <c r="AR116" i="119"/>
  <c r="J116" i="119"/>
  <c r="AG116" i="119"/>
  <c r="AT116" i="119"/>
  <c r="AZ116" i="119"/>
  <c r="AJ116" i="119"/>
  <c r="AE116" i="119"/>
  <c r="AY116" i="119"/>
  <c r="L116" i="119"/>
  <c r="G116" i="119"/>
  <c r="M116" i="119"/>
  <c r="AX116" i="119"/>
  <c r="AQ116" i="119"/>
  <c r="X116" i="119"/>
  <c r="AA116" i="119"/>
  <c r="I116" i="119"/>
  <c r="Z116" i="119"/>
  <c r="H116" i="119"/>
  <c r="AP116" i="119"/>
  <c r="U116" i="119"/>
  <c r="AU116" i="119"/>
  <c r="V116" i="119"/>
  <c r="AV116" i="119"/>
  <c r="O116" i="119"/>
  <c r="AI116" i="119"/>
  <c r="AH116" i="119"/>
  <c r="AN116" i="119"/>
  <c r="AB116" i="119"/>
  <c r="AK116" i="119"/>
  <c r="F116" i="119"/>
  <c r="AW116" i="119"/>
  <c r="W116" i="119"/>
  <c r="D116" i="119"/>
  <c r="N116" i="119"/>
  <c r="X156" i="119"/>
  <c r="AJ156" i="119"/>
  <c r="AK156" i="119"/>
  <c r="AG156" i="119"/>
  <c r="AC156" i="119"/>
  <c r="AR156" i="119"/>
  <c r="AE156" i="119"/>
  <c r="AH156" i="119"/>
  <c r="AD156" i="119"/>
  <c r="AL156" i="119"/>
  <c r="AW156" i="119"/>
  <c r="AI156" i="119"/>
  <c r="AZ156" i="119"/>
  <c r="P156" i="119"/>
  <c r="Y156" i="119"/>
  <c r="U156" i="119"/>
  <c r="T156" i="119"/>
  <c r="F156" i="119"/>
  <c r="AO156" i="119"/>
  <c r="AU156" i="119"/>
  <c r="M156" i="119"/>
  <c r="W156" i="119"/>
  <c r="G156" i="119"/>
  <c r="V156" i="119"/>
  <c r="Z156" i="119"/>
  <c r="AN156" i="119"/>
  <c r="J156" i="119"/>
  <c r="N156" i="119"/>
  <c r="L156" i="119"/>
  <c r="I156" i="119"/>
  <c r="AB156" i="119"/>
  <c r="Q156" i="119"/>
  <c r="BA156" i="119"/>
  <c r="S156" i="119"/>
  <c r="AQ156" i="119"/>
  <c r="AA156" i="119"/>
  <c r="AP156" i="119"/>
  <c r="AT156" i="119"/>
  <c r="D156" i="119"/>
  <c r="R156" i="119"/>
  <c r="K156" i="119"/>
  <c r="AF156" i="119"/>
  <c r="AX156" i="119"/>
  <c r="AM156" i="119"/>
  <c r="AV156" i="119"/>
  <c r="E156" i="119"/>
  <c r="AS156" i="119"/>
  <c r="H156" i="119"/>
  <c r="O156" i="119"/>
  <c r="AY156" i="119"/>
  <c r="AW28" i="118"/>
  <c r="AB28" i="118"/>
  <c r="F28" i="118"/>
  <c r="AP28" i="118"/>
  <c r="U28" i="118"/>
  <c r="AT28" i="118"/>
  <c r="D28" i="118"/>
  <c r="M28" i="118"/>
  <c r="AX28" i="118"/>
  <c r="S28" i="118"/>
  <c r="AE28" i="118"/>
  <c r="T28" i="118"/>
  <c r="AU28" i="118"/>
  <c r="AL28" i="118"/>
  <c r="Q28" i="118"/>
  <c r="BA28" i="118"/>
  <c r="AF28" i="118"/>
  <c r="J28" i="118"/>
  <c r="Y28" i="118"/>
  <c r="AH28" i="118"/>
  <c r="AD28" i="118"/>
  <c r="H28" i="118"/>
  <c r="R28" i="118"/>
  <c r="G28" i="118"/>
  <c r="AQ28" i="118"/>
  <c r="AR28" i="118"/>
  <c r="AY28" i="118"/>
  <c r="P28" i="118"/>
  <c r="AS28" i="118"/>
  <c r="AC28" i="118"/>
  <c r="AN28" i="118"/>
  <c r="AA28" i="118"/>
  <c r="AG28" i="118"/>
  <c r="AV28" i="118"/>
  <c r="E28" i="118"/>
  <c r="X28" i="118"/>
  <c r="AO28" i="118"/>
  <c r="AM28" i="118"/>
  <c r="V28" i="118"/>
  <c r="AK28" i="118"/>
  <c r="AJ28" i="118"/>
  <c r="AZ28" i="118"/>
  <c r="AI28" i="118"/>
  <c r="O28" i="118"/>
  <c r="L28" i="118"/>
  <c r="K28" i="118"/>
  <c r="Z28" i="118"/>
  <c r="W28" i="118"/>
  <c r="N28" i="118"/>
  <c r="I28" i="118"/>
  <c r="AZ22" i="119"/>
  <c r="AV22" i="119"/>
  <c r="AX22" i="119"/>
  <c r="O22" i="119"/>
  <c r="AG22" i="119"/>
  <c r="AM22" i="119"/>
  <c r="N22" i="119"/>
  <c r="AQ22" i="119"/>
  <c r="F22" i="119"/>
  <c r="J22" i="119"/>
  <c r="T22" i="119"/>
  <c r="P22" i="119"/>
  <c r="AR22" i="119"/>
  <c r="AU22" i="119"/>
  <c r="H22" i="119"/>
  <c r="AC22" i="119"/>
  <c r="AT22" i="119"/>
  <c r="U22" i="119"/>
  <c r="AA22" i="119"/>
  <c r="AI22" i="119"/>
  <c r="AJ22" i="119"/>
  <c r="X22" i="119"/>
  <c r="AW22" i="119"/>
  <c r="AD22" i="119"/>
  <c r="Z22" i="119"/>
  <c r="AK22" i="119"/>
  <c r="G22" i="119"/>
  <c r="V22" i="119"/>
  <c r="D22" i="119"/>
  <c r="AN22" i="119"/>
  <c r="S22" i="119"/>
  <c r="W22" i="119"/>
  <c r="Y22" i="119"/>
  <c r="R22" i="119"/>
  <c r="AY22" i="119"/>
  <c r="AP22" i="119"/>
  <c r="AF22" i="119"/>
  <c r="AE22" i="119"/>
  <c r="I22" i="119"/>
  <c r="K22" i="119"/>
  <c r="AH22" i="119"/>
  <c r="AL22" i="119"/>
  <c r="M22" i="119"/>
  <c r="AS22" i="119"/>
  <c r="AB22" i="119"/>
  <c r="E22" i="119"/>
  <c r="Q22" i="119"/>
  <c r="L22" i="119"/>
  <c r="BA22" i="119"/>
  <c r="AO22" i="119"/>
  <c r="AT180" i="119"/>
  <c r="N180" i="119"/>
  <c r="AC180" i="119"/>
  <c r="AG180" i="119"/>
  <c r="M180" i="119"/>
  <c r="AH180" i="119"/>
  <c r="U180" i="119"/>
  <c r="G180" i="119"/>
  <c r="AF180" i="119"/>
  <c r="P180" i="119"/>
  <c r="T180" i="119"/>
  <c r="Y180" i="119"/>
  <c r="AA180" i="119"/>
  <c r="AL180" i="119"/>
  <c r="F180" i="119"/>
  <c r="R180" i="119"/>
  <c r="Q180" i="119"/>
  <c r="AY180" i="119"/>
  <c r="E180" i="119"/>
  <c r="L180" i="119"/>
  <c r="W180" i="119"/>
  <c r="AZ180" i="119"/>
  <c r="AJ180" i="119"/>
  <c r="AN180" i="119"/>
  <c r="D180" i="119"/>
  <c r="AU180" i="119"/>
  <c r="AD180" i="119"/>
  <c r="AX180" i="119"/>
  <c r="I180" i="119"/>
  <c r="AP180" i="119"/>
  <c r="AK180" i="119"/>
  <c r="BA180" i="119"/>
  <c r="AB180" i="119"/>
  <c r="AM180" i="119"/>
  <c r="K180" i="119"/>
  <c r="O180" i="119"/>
  <c r="S180" i="119"/>
  <c r="X180" i="119"/>
  <c r="AS180" i="119"/>
  <c r="AR180" i="119"/>
  <c r="AQ180" i="119"/>
  <c r="Z180" i="119"/>
  <c r="H180" i="119"/>
  <c r="AV180" i="119"/>
  <c r="V180" i="119"/>
  <c r="J180" i="119"/>
  <c r="AE180" i="119"/>
  <c r="AO180" i="119"/>
  <c r="AW180" i="119"/>
  <c r="AI180" i="119"/>
  <c r="D130" i="53" a="1"/>
  <c r="D237" i="119" a="1"/>
  <c r="AU335" i="53" l="1"/>
  <c r="AC335" i="53"/>
  <c r="P335" i="53"/>
  <c r="S335" i="53"/>
  <c r="E335" i="53"/>
  <c r="V335" i="53"/>
  <c r="AZ335" i="53"/>
  <c r="N335" i="53"/>
  <c r="Q335" i="53"/>
  <c r="AD335" i="53"/>
  <c r="BA335" i="53"/>
  <c r="T335" i="53"/>
  <c r="G335" i="53"/>
  <c r="M335" i="53"/>
  <c r="AX335" i="53"/>
  <c r="K335" i="53"/>
  <c r="AJ335" i="53"/>
  <c r="AI335" i="53"/>
  <c r="AB335" i="53"/>
  <c r="AY335" i="53"/>
  <c r="AR335" i="53"/>
  <c r="J335" i="53"/>
  <c r="AG335" i="53"/>
  <c r="AT335" i="53"/>
  <c r="AQ335" i="53"/>
  <c r="AE335" i="53"/>
  <c r="AV335" i="53"/>
  <c r="AH335" i="53"/>
  <c r="AW335" i="53"/>
  <c r="L335" i="53"/>
  <c r="AO335" i="53"/>
  <c r="H335" i="53"/>
  <c r="W335" i="53"/>
  <c r="X335" i="53"/>
  <c r="AM335" i="53"/>
  <c r="I335" i="53"/>
  <c r="Z335" i="53"/>
  <c r="AF335" i="53"/>
  <c r="U335" i="53"/>
  <c r="O335" i="53"/>
  <c r="R335" i="53"/>
  <c r="AL335" i="53"/>
  <c r="AN335" i="53"/>
  <c r="AS335" i="53"/>
  <c r="D335" i="53"/>
  <c r="AA335" i="53"/>
  <c r="Y335" i="53"/>
  <c r="AK335" i="53"/>
  <c r="F335" i="53"/>
  <c r="AP335" i="53"/>
  <c r="AH237" i="119"/>
  <c r="AE237" i="119"/>
  <c r="AD237" i="119"/>
  <c r="AM237" i="119"/>
  <c r="F237" i="119"/>
  <c r="D237" i="119"/>
  <c r="AA237" i="119"/>
  <c r="AG237" i="119"/>
  <c r="P237" i="119"/>
  <c r="AQ237" i="119"/>
  <c r="U237" i="119"/>
  <c r="AB237" i="119"/>
  <c r="S237" i="119"/>
  <c r="W237" i="119"/>
  <c r="V237" i="119"/>
  <c r="G237" i="119"/>
  <c r="O237" i="119"/>
  <c r="AZ237" i="119"/>
  <c r="AO237" i="119"/>
  <c r="AR237" i="119"/>
  <c r="M237" i="119"/>
  <c r="AW237" i="119"/>
  <c r="AF237" i="119"/>
  <c r="K237" i="119"/>
  <c r="H237" i="119"/>
  <c r="N237" i="119"/>
  <c r="J237" i="119"/>
  <c r="AX237" i="119"/>
  <c r="AL237" i="119"/>
  <c r="AJ237" i="119"/>
  <c r="Y237" i="119"/>
  <c r="X237" i="119"/>
  <c r="AI237" i="119"/>
  <c r="AC237" i="119"/>
  <c r="L237" i="119"/>
  <c r="AY237" i="119"/>
  <c r="AK237" i="119"/>
  <c r="AU237" i="119"/>
  <c r="I237" i="119"/>
  <c r="AS237" i="119"/>
  <c r="R237" i="119"/>
  <c r="AV237" i="119"/>
  <c r="BA237" i="119"/>
  <c r="AT237" i="119"/>
  <c r="Z237" i="119"/>
  <c r="AN237" i="119"/>
  <c r="Q237" i="119"/>
  <c r="AP237" i="119"/>
  <c r="E237" i="119"/>
  <c r="T237" i="119"/>
  <c r="AL130" i="53"/>
  <c r="AV130" i="53"/>
  <c r="AI130" i="53"/>
  <c r="K130" i="53"/>
  <c r="L130" i="53"/>
  <c r="I130" i="53"/>
  <c r="AZ130" i="53"/>
  <c r="AS130" i="53"/>
  <c r="AR130" i="53"/>
  <c r="AO130" i="53"/>
  <c r="AN130" i="53"/>
  <c r="AK130" i="53"/>
  <c r="R130" i="53"/>
  <c r="AF130" i="53"/>
  <c r="AW130" i="53"/>
  <c r="V130" i="53"/>
  <c r="AQ130" i="53"/>
  <c r="AT130" i="53"/>
  <c r="AB130" i="53"/>
  <c r="Y130" i="53"/>
  <c r="X130" i="53"/>
  <c r="U130" i="53"/>
  <c r="T130" i="53"/>
  <c r="M130" i="53"/>
  <c r="Z130" i="53"/>
  <c r="F130" i="53"/>
  <c r="P130" i="53"/>
  <c r="AG130" i="53"/>
  <c r="O130" i="53"/>
  <c r="BA130" i="53"/>
  <c r="AX130" i="53"/>
  <c r="H130" i="53"/>
  <c r="E130" i="53"/>
  <c r="D130" i="53"/>
  <c r="S130" i="53"/>
  <c r="AU130" i="53"/>
  <c r="AD130" i="53"/>
  <c r="J130" i="53"/>
  <c r="AC130" i="53"/>
  <c r="AE130" i="53"/>
  <c r="AY130" i="53"/>
  <c r="W130" i="53"/>
  <c r="N130" i="53"/>
  <c r="Q130" i="53"/>
  <c r="AM130" i="53"/>
  <c r="AA130" i="53"/>
  <c r="AP130" i="53"/>
  <c r="AH130" i="53"/>
  <c r="G130" i="53"/>
  <c r="AJ130" i="53"/>
  <c r="E213" i="119"/>
  <c r="T213" i="119"/>
  <c r="AD213" i="119"/>
  <c r="AQ213" i="119"/>
  <c r="AH213" i="119"/>
  <c r="Y213" i="119"/>
  <c r="W213" i="119"/>
  <c r="M213" i="119"/>
  <c r="R213" i="119"/>
  <c r="AM213" i="119"/>
  <c r="AV213" i="119"/>
  <c r="V213" i="119"/>
  <c r="BA213" i="119"/>
  <c r="AF213" i="119"/>
  <c r="AX213" i="119"/>
  <c r="X213" i="119"/>
  <c r="P213" i="119"/>
  <c r="AI213" i="119"/>
  <c r="AL213" i="119"/>
  <c r="AY213" i="119"/>
  <c r="AA213" i="119"/>
  <c r="H213" i="119"/>
  <c r="I213" i="119"/>
  <c r="Z213" i="119"/>
  <c r="AR213" i="119"/>
  <c r="AK213" i="119"/>
  <c r="K213" i="119"/>
  <c r="AB213" i="119"/>
  <c r="AO213" i="119"/>
  <c r="AJ213" i="119"/>
  <c r="AN213" i="119"/>
  <c r="AZ213" i="119"/>
  <c r="AT213" i="119"/>
  <c r="AU213" i="119"/>
  <c r="AC213" i="119"/>
  <c r="AE213" i="119"/>
  <c r="N213" i="119"/>
  <c r="S213" i="119"/>
  <c r="AP213" i="119"/>
  <c r="AW213" i="119"/>
  <c r="F213" i="119"/>
  <c r="G213" i="119"/>
  <c r="O213" i="119"/>
  <c r="L213" i="119"/>
  <c r="Q213" i="119"/>
  <c r="AS213" i="119"/>
  <c r="AG213" i="119"/>
  <c r="U213" i="119"/>
  <c r="J213" i="119"/>
  <c r="D213" i="119"/>
</calcChain>
</file>

<file path=xl/sharedStrings.xml><?xml version="1.0" encoding="utf-8"?>
<sst xmlns="http://schemas.openxmlformats.org/spreadsheetml/2006/main" count="2274" uniqueCount="700">
  <si>
    <t>other pico / special indoor</t>
  </si>
  <si>
    <t>Channels reserved for GPRS - dynamic</t>
  </si>
  <si>
    <t>Channels reserved for GPRS - static</t>
  </si>
  <si>
    <t>HSPA+</t>
  </si>
  <si>
    <t>POI with &lt;operator 1 (replace)&gt;</t>
  </si>
  <si>
    <t>POI with &lt;operator 2 (replace)&gt;</t>
  </si>
  <si>
    <t>POI with &lt;operator 3 (replace)&gt;</t>
  </si>
  <si>
    <t>POI with &lt;operator 4 (replace)&gt;</t>
  </si>
  <si>
    <t>POI with &lt;operator 5 (replace)&gt;</t>
  </si>
  <si>
    <t xml:space="preserve">(MSC-MSC, MSC-transit, transit-transit) </t>
  </si>
  <si>
    <t>&lt;link type 1 (replace)&gt;</t>
  </si>
  <si>
    <t>&lt;link type 2 (replace)&gt;</t>
  </si>
  <si>
    <t>&lt;link type 3 (replace)&gt;</t>
  </si>
  <si>
    <t>&lt;link type 4 (replace)&gt;</t>
  </si>
  <si>
    <t>&lt;link type 5 (replace)&gt;</t>
  </si>
  <si>
    <t>Type</t>
  </si>
  <si>
    <t>Capacity</t>
  </si>
  <si>
    <t>MMSC</t>
  </si>
  <si>
    <t>GSM 900 - micro site - min</t>
  </si>
  <si>
    <t>GSM 900 - micro site - max</t>
  </si>
  <si>
    <t>GSM 1800 - pico site - min</t>
  </si>
  <si>
    <t>GSM 1800 - pico site - avg</t>
  </si>
  <si>
    <t>GSM 1800 - pico site - max</t>
  </si>
  <si>
    <t>E1</t>
  </si>
  <si>
    <t>Mbit/s</t>
  </si>
  <si>
    <t>Length</t>
  </si>
  <si>
    <t>km</t>
  </si>
  <si>
    <t>years before obsolescence</t>
  </si>
  <si>
    <t>2G Base station controllers</t>
  </si>
  <si>
    <t>GPRS/EDGE radio</t>
  </si>
  <si>
    <t>SMSC / MMSC</t>
  </si>
  <si>
    <t>2G GSM licence</t>
  </si>
  <si>
    <t>2G Spectrum fees</t>
  </si>
  <si>
    <t>Total</t>
  </si>
  <si>
    <t>Version</t>
  </si>
  <si>
    <t xml:space="preserve"> </t>
  </si>
  <si>
    <t>operator_categories</t>
  </si>
  <si>
    <t>Services</t>
  </si>
  <si>
    <t>Lists</t>
  </si>
  <si>
    <t>Site acquisition, preparation and maintenance</t>
  </si>
  <si>
    <t>Transceivers</t>
  </si>
  <si>
    <t>Other</t>
  </si>
  <si>
    <t>HLR</t>
  </si>
  <si>
    <t>VAS</t>
  </si>
  <si>
    <t>TSC</t>
  </si>
  <si>
    <t>IN</t>
  </si>
  <si>
    <t>SMSC</t>
  </si>
  <si>
    <t>GGSN / SGSN and other GPRS core networks infrastructure</t>
  </si>
  <si>
    <t>Interconnection</t>
  </si>
  <si>
    <t>Network Management Centre</t>
  </si>
  <si>
    <t>Wholesale billing system</t>
  </si>
  <si>
    <t>Backbone links</t>
  </si>
  <si>
    <t>Business overheads</t>
  </si>
  <si>
    <t>#</t>
  </si>
  <si>
    <t>SMS</t>
  </si>
  <si>
    <t>Mbytes</t>
  </si>
  <si>
    <t>GPRS</t>
  </si>
  <si>
    <t>%</t>
  </si>
  <si>
    <t>Capex_inputs</t>
  </si>
  <si>
    <t>Operator specific asset categories</t>
  </si>
  <si>
    <t>Other radio</t>
  </si>
  <si>
    <t>Other core</t>
  </si>
  <si>
    <t>Radio</t>
  </si>
  <si>
    <t>Broad category</t>
  </si>
  <si>
    <t>Core</t>
  </si>
  <si>
    <t>Common cost</t>
  </si>
  <si>
    <t>operator_broad_categories</t>
  </si>
  <si>
    <t>Cumulative</t>
  </si>
  <si>
    <t>1.0</t>
  </si>
  <si>
    <t>2G</t>
  </si>
  <si>
    <t>3G</t>
  </si>
  <si>
    <t>00:00 - 01:00</t>
  </si>
  <si>
    <t>01:00 - 02:00</t>
  </si>
  <si>
    <t>02:00 - 03:00</t>
  </si>
  <si>
    <t>03:00 - 04:00</t>
  </si>
  <si>
    <t>04:00 - 05:00</t>
  </si>
  <si>
    <t>05:00 - 06:00</t>
  </si>
  <si>
    <t>06:00 - 07:00</t>
  </si>
  <si>
    <t>07:00 - 08:00</t>
  </si>
  <si>
    <t>08:00 - 09:00</t>
  </si>
  <si>
    <t>09:00 - 10:00</t>
  </si>
  <si>
    <t>10:00 - 11:00</t>
  </si>
  <si>
    <t>11:00 - 12:00</t>
  </si>
  <si>
    <t>12:00 - 13:00</t>
  </si>
  <si>
    <t>13:00 - 14:00</t>
  </si>
  <si>
    <t>14:00 - 15:00</t>
  </si>
  <si>
    <t>15:00 - 16:00</t>
  </si>
  <si>
    <t>16:00 - 17:00</t>
  </si>
  <si>
    <t>17:00 - 18:00</t>
  </si>
  <si>
    <t>18:00 - 19:00</t>
  </si>
  <si>
    <t>19:00 - 20:00</t>
  </si>
  <si>
    <t>20:00 - 21:00</t>
  </si>
  <si>
    <t>21:00 - 22:00</t>
  </si>
  <si>
    <t>22:00 - 23:00</t>
  </si>
  <si>
    <t>23:00 - 00:00</t>
  </si>
  <si>
    <t>Radio layer</t>
  </si>
  <si>
    <t>2G omni-sectored</t>
  </si>
  <si>
    <t>2G bi-sectored</t>
  </si>
  <si>
    <t>2G tri-sectored</t>
  </si>
  <si>
    <t>3G bi-sectored</t>
  </si>
  <si>
    <t>3G tri-sectored</t>
  </si>
  <si>
    <t>3G omni-sectored</t>
  </si>
  <si>
    <t>HSDPA</t>
  </si>
  <si>
    <t>HSUPA</t>
  </si>
  <si>
    <t>Spectrum</t>
  </si>
  <si>
    <t>MHz</t>
  </si>
  <si>
    <t>ratio</t>
  </si>
  <si>
    <t>1 per N TCH</t>
  </si>
  <si>
    <t># channels elements</t>
  </si>
  <si>
    <t>BSCs</t>
  </si>
  <si>
    <t>RNCs</t>
  </si>
  <si>
    <t>MSCs</t>
  </si>
  <si>
    <t>BHE</t>
  </si>
  <si>
    <t>Servers</t>
  </si>
  <si>
    <t>Macro BTS 1-sector</t>
  </si>
  <si>
    <t>Macro BTS 2-sector</t>
  </si>
  <si>
    <t>Macro BTS 3-sector</t>
  </si>
  <si>
    <t>EGSM900 3-sector BTS overlay</t>
  </si>
  <si>
    <t>DCS1800 3-sector BTS overlay</t>
  </si>
  <si>
    <t>PGSM TRX</t>
  </si>
  <si>
    <t>EGSM/DCS TRX</t>
  </si>
  <si>
    <t>Macro Node B 3-sector</t>
  </si>
  <si>
    <t>Macro carriers (3-sector)</t>
  </si>
  <si>
    <t>Macro channel kits (or channel elements)</t>
  </si>
  <si>
    <t>Indoor micro Node B</t>
  </si>
  <si>
    <t>Indoor distributed/repeated antenna special site Node B</t>
  </si>
  <si>
    <t>BSC E1 ports (facing BTS)</t>
  </si>
  <si>
    <t>BSC E1 ports (facing MSC)</t>
  </si>
  <si>
    <t>RNC base unit</t>
  </si>
  <si>
    <t>RNC E1 ports (facing Node B)</t>
  </si>
  <si>
    <t>RNC E1 ports (facing core)</t>
  </si>
  <si>
    <t>2G MSC</t>
  </si>
  <si>
    <t>2G MSC E1 ports (facing BSC)</t>
  </si>
  <si>
    <t>2G MSC E1 ports (facing other MSC)</t>
  </si>
  <si>
    <t>2G MSC E1 ports (facing transit)</t>
  </si>
  <si>
    <t>2G MSC E1 ports (facing POI)</t>
  </si>
  <si>
    <t>2G MSC E1 ports (facing VMS, etc.)</t>
  </si>
  <si>
    <t>3G MSC</t>
  </si>
  <si>
    <t>3G MSC E1 ports (facing RNC)</t>
  </si>
  <si>
    <t>3G MSC E1 ports (facing other MSC)</t>
  </si>
  <si>
    <t>3G MSC E1 ports (facing transit)</t>
  </si>
  <si>
    <t>3G MSC E1 ports (facing POI)</t>
  </si>
  <si>
    <t>3G MSC E1 ports (facing VMS, etc.)</t>
  </si>
  <si>
    <t>Transit switch E1 ports (facing MSC)</t>
  </si>
  <si>
    <t>Transit switch E1 ports (facing transits)</t>
  </si>
  <si>
    <t>VMS</t>
  </si>
  <si>
    <t>Billing system</t>
  </si>
  <si>
    <t>Network management system</t>
  </si>
  <si>
    <t>specify</t>
  </si>
  <si>
    <t>Value</t>
  </si>
  <si>
    <t>Network elements</t>
  </si>
  <si>
    <t>network_elements</t>
  </si>
  <si>
    <t>2G Base station equipment</t>
  </si>
  <si>
    <t>3G Node B</t>
  </si>
  <si>
    <t>3G Channel kit hardware</t>
  </si>
  <si>
    <t>3G Radio network controllers</t>
  </si>
  <si>
    <t>other 3G radio equipment</t>
  </si>
  <si>
    <t>2G MSC and VLR</t>
  </si>
  <si>
    <t>3G MSC and VLR</t>
  </si>
  <si>
    <t>MGW</t>
  </si>
  <si>
    <t>MSS</t>
  </si>
  <si>
    <t>other 3G core equipment</t>
  </si>
  <si>
    <t>3G license</t>
  </si>
  <si>
    <t>3G Spectrum fees</t>
  </si>
  <si>
    <t>HSDPA 1.8</t>
  </si>
  <si>
    <t>HSDPA 3.6</t>
  </si>
  <si>
    <t>HSDPA 7.2</t>
  </si>
  <si>
    <t>HSUPA 1.4</t>
  </si>
  <si>
    <t>HSUPA 3 / 5.7</t>
  </si>
  <si>
    <t>SIMs</t>
  </si>
  <si>
    <t>2G - area</t>
  </si>
  <si>
    <t>3G - area</t>
  </si>
  <si>
    <t>2G % vs. total</t>
  </si>
  <si>
    <t>capacity value</t>
  </si>
  <si>
    <t>Any other significant network elements (e.g. IP routers, IP switches, SDH, ATM, WDM ...)</t>
  </si>
  <si>
    <t>Owned site acquisition, civil and ancillary equipment - macro site</t>
  </si>
  <si>
    <t>Owned site acquisition, civil and ancillary equipment - micro site</t>
  </si>
  <si>
    <t>Owned site acquisition, civil and ancillary equipment - pico site</t>
  </si>
  <si>
    <t>Indoor 2G micro site equipment</t>
  </si>
  <si>
    <t>Third party site civil and ancillary equipment - macro site</t>
  </si>
  <si>
    <t>Third party site civil and ancillary equipment - micro site</t>
  </si>
  <si>
    <t>Indoor pico Node B</t>
  </si>
  <si>
    <t>HLR (capacity in kSubs, e.g. 1000 kSubs)</t>
  </si>
  <si>
    <t>2G MSC processors (capacity in ports, e.g. in 600 ports)</t>
  </si>
  <si>
    <t>3G MSC processors (capacity in ports, e.g. in 600 ports)</t>
  </si>
  <si>
    <t>PCU - GPRS/EDGE/UMTS</t>
  </si>
  <si>
    <t>GGSN - GPRS/EDGE/UMTS (capacity in PDP, e.g. in 25k PDP)</t>
  </si>
  <si>
    <t>SGSN - GPRS/EDGE/UMTS (capacity in kSubs, e.g. in 80k subs)</t>
  </si>
  <si>
    <t>National inter-switch site-site circuit switched backbone distance (e.g. SDH STM1)</t>
  </si>
  <si>
    <t>Transit switches (TSC)</t>
  </si>
  <si>
    <t>MGW port increment</t>
  </si>
  <si>
    <t>Pico indoor/special channel kits (or channel elements)</t>
  </si>
  <si>
    <t>Pico indoor/special TRX</t>
  </si>
  <si>
    <t>Micro channel kits (or channel elements)</t>
  </si>
  <si>
    <t>Third party site civil and ancillary equipment - pico special indoor site</t>
  </si>
  <si>
    <t>Indoor 2G pico / special indoor site equipment</t>
  </si>
  <si>
    <t>Pico Indoor distributed/repeated antenna special site</t>
  </si>
  <si>
    <t>Micro TRX</t>
  </si>
  <si>
    <t>Solicitud de Información para los Operadores Móviles Mexicanos</t>
  </si>
  <si>
    <t>Información</t>
  </si>
  <si>
    <t>Título</t>
  </si>
  <si>
    <t>Objetivo</t>
  </si>
  <si>
    <t>Notas</t>
  </si>
  <si>
    <t>Contenido</t>
  </si>
  <si>
    <t>Hoja</t>
  </si>
  <si>
    <t>Descripcion</t>
  </si>
  <si>
    <t>Estatus</t>
  </si>
  <si>
    <t>Estilo</t>
  </si>
  <si>
    <t>1 Listas</t>
  </si>
  <si>
    <t>2.1 Cobertura</t>
  </si>
  <si>
    <t>2.2 Demanda</t>
  </si>
  <si>
    <t>2.2 Carga de red</t>
  </si>
  <si>
    <t>3.2 Dimensionamiento de red</t>
  </si>
  <si>
    <t>3.3 Despliegues venideros</t>
  </si>
  <si>
    <t>3.4 Vidas útiles</t>
  </si>
  <si>
    <t>4.1 Costos unitarios ascendentes</t>
  </si>
  <si>
    <t>Esta hoja</t>
  </si>
  <si>
    <t>Define listas para otras hojas</t>
  </si>
  <si>
    <t xml:space="preserve">Formato para cobertura de red </t>
  </si>
  <si>
    <t>Formato para usuarios y demanda de servicio</t>
  </si>
  <si>
    <t>Formato para la distribución de la demanda por geotipo y hora del día</t>
  </si>
  <si>
    <t>Formato para el diseño de red</t>
  </si>
  <si>
    <t>Formato para la evolución de red potencial</t>
  </si>
  <si>
    <t>Formato para las vidas útiles de los activos</t>
  </si>
  <si>
    <t>Fomato para introducir costos unitarios de los activos de red</t>
  </si>
  <si>
    <t>Formato para la información de costos descendiente</t>
  </si>
  <si>
    <t>El contorno verde implica un punto de información</t>
  </si>
  <si>
    <t>Las celdas amarillas corresponden a pronósticos</t>
  </si>
  <si>
    <t>Las celdas grises no requieren información</t>
  </si>
  <si>
    <t>Favor de proporcionar información actual e histórica en la medida de lo posible</t>
  </si>
  <si>
    <t>Si se considera útil, introducir información adicional</t>
  </si>
  <si>
    <t>Las celdas grises pueden usarse para dar información cualitativa</t>
  </si>
  <si>
    <t>Debe usarse en conjunto con el documento de Word</t>
  </si>
  <si>
    <t>Proveer formatos para captura de información a utilizar en el modelo de costos móvil CITLP</t>
  </si>
  <si>
    <t>Trabajo en proceso</t>
  </si>
  <si>
    <t>Listo para ser revisado</t>
  </si>
  <si>
    <t>Listo para ser utilizado</t>
  </si>
  <si>
    <t>No comenzado</t>
  </si>
  <si>
    <t>3.1 Información de activos</t>
  </si>
  <si>
    <t>Formato para la captura de información sobre los elementos de red</t>
  </si>
  <si>
    <t>Los nombres de la mayor parte elementos de red se encuentran en el idioma ingles para la facilidad de su manejo, en caso de duda favor de comunicarse con nosotros para aclararla.</t>
  </si>
  <si>
    <t>Cobertura geográfica de la red GSM cada año (en km2)</t>
  </si>
  <si>
    <t>Cobertura poblacional de la red GSM</t>
  </si>
  <si>
    <t>Cobertura geográfica de la red 3G cada año (en km2)</t>
  </si>
  <si>
    <t>Cobertura poblacional de la red 3G</t>
  </si>
  <si>
    <t xml:space="preserve">Número de emplazamientos interiores </t>
  </si>
  <si>
    <t>Requerimientos de cobertura  establecidos en la Licencia</t>
  </si>
  <si>
    <t>Extensión de GPRS y EDGE en el pais</t>
  </si>
  <si>
    <t>P1</t>
  </si>
  <si>
    <t>P2</t>
  </si>
  <si>
    <t>P3</t>
  </si>
  <si>
    <t>P4</t>
  </si>
  <si>
    <t>P5</t>
  </si>
  <si>
    <t>P6</t>
  </si>
  <si>
    <t>Extensión de HSPA+ en el pais</t>
  </si>
  <si>
    <t>Grado de HSDPA y/o HSUPA en la población</t>
  </si>
  <si>
    <t>Número de emplazamientos interiores donde la cobertura no es provista por emplazamientos macro exteriores para 2G y 3G</t>
  </si>
  <si>
    <t>emplazamientos</t>
  </si>
  <si>
    <t>% población</t>
  </si>
  <si>
    <t>Km2</t>
  </si>
  <si>
    <t>Calidad de cobertura</t>
  </si>
  <si>
    <t>Calidad de cobertura provista por la red en el tiempo: exterior, interior, vehicular, etc.</t>
  </si>
  <si>
    <t>Exteriores 850MHz</t>
  </si>
  <si>
    <t>Exteriores 1900MHz</t>
  </si>
  <si>
    <t>Interiores 850MHz</t>
  </si>
  <si>
    <t>Interiores 1900MHz</t>
  </si>
  <si>
    <t>Exteriores UMTS</t>
  </si>
  <si>
    <t>Exteriores HSDPA</t>
  </si>
  <si>
    <t>Interiores UMTS</t>
  </si>
  <si>
    <t>Interiores HSDPA</t>
  </si>
  <si>
    <t>– indicar cuando diferentes criterios de calidad se aplican por geotipo o por red 2G/3G</t>
  </si>
  <si>
    <t>emplazamientos 2G interiores no cubiertos por exteriores</t>
  </si>
  <si>
    <t>emplazamientos 3G interiores no cubiertos por exteriores</t>
  </si>
  <si>
    <t>Proporcion de emplazamienots 'accesso privado'</t>
  </si>
  <si>
    <t>Proporcion de emplazamienots 'accesso publico'</t>
  </si>
  <si>
    <t>proporcion micro emplazamientos vs. emplazamientos interiores totales</t>
  </si>
  <si>
    <t>proporcion pico emplazamientos vs. emplazamientos interiores totales</t>
  </si>
  <si>
    <t>emplazamientos en tuneles vs. emplazamientos interiores totales</t>
  </si>
  <si>
    <t>otros emplazamientos interiores</t>
  </si>
  <si>
    <t>2G - población</t>
  </si>
  <si>
    <t>2G - calidad de llamada (e.g. DCR)</t>
  </si>
  <si>
    <t>2G - calidad de llamada (e.g. CBP)</t>
  </si>
  <si>
    <t>3G - población</t>
  </si>
  <si>
    <t>3G - calidad de llamada (e.g. DCR)</t>
  </si>
  <si>
    <t>3G - calidad de llamada (e.g. CBP)</t>
  </si>
  <si>
    <t>km2</t>
  </si>
  <si>
    <t>% de población</t>
  </si>
  <si>
    <t>&lt;insertar&gt;</t>
  </si>
  <si>
    <t>Requerimiento</t>
  </si>
  <si>
    <t>Fecha lograda</t>
  </si>
  <si>
    <t>Fuente principal:</t>
  </si>
  <si>
    <t>Fuente Principal</t>
  </si>
  <si>
    <t>P7</t>
  </si>
  <si>
    <t>P8</t>
  </si>
  <si>
    <t>P9</t>
  </si>
  <si>
    <t>P10</t>
  </si>
  <si>
    <t>P11</t>
  </si>
  <si>
    <t>Numero de subscripciones móviles de voz activas (SIMs) en 2G (GSM)</t>
  </si>
  <si>
    <t>Numero de subscripciones móviles de voz activas (SIMs) en 3G</t>
  </si>
  <si>
    <t xml:space="preserve">Número de SIMs que no son para equipos personales (fin de año) </t>
  </si>
  <si>
    <t>Tráfico asociado con SIMs de datos</t>
  </si>
  <si>
    <t>demanda cumulativa en el año</t>
  </si>
  <si>
    <t>Demanda de servicio</t>
  </si>
  <si>
    <t>solo SMS</t>
  </si>
  <si>
    <t>solo EDGE/GPRS</t>
  </si>
  <si>
    <t>solo HSPA</t>
  </si>
  <si>
    <t>solo UMTS</t>
  </si>
  <si>
    <t>Total de SIMs no personales</t>
  </si>
  <si>
    <t>demanda cumulativa en un año calendario</t>
  </si>
  <si>
    <t>proporcionar volúmenes de trafico anual</t>
  </si>
  <si>
    <t>Trafico total de SIMS solo datos GPRS/EDGE/UMTS/HSPA</t>
  </si>
  <si>
    <t>- 2G or 3G: basado en el suscriptor, no la red que lleva el tráfico</t>
  </si>
  <si>
    <t>SMS (millón)</t>
  </si>
  <si>
    <t>MMS (millón)</t>
  </si>
  <si>
    <t>minutos (millón)</t>
  </si>
  <si>
    <t>2G Llamadas On-net</t>
  </si>
  <si>
    <t>2G Llamadas salientes a operadores fijos</t>
  </si>
  <si>
    <t>2G Llamadas salientes a otros operadores móviles</t>
  </si>
  <si>
    <t>2G Llamadas salientes a internacional</t>
  </si>
  <si>
    <t>2G Llamadas entrantes de operadores fijos</t>
  </si>
  <si>
    <t>2G Llamadas entrantes de otros operadores móviles</t>
  </si>
  <si>
    <t>2G Llamadas entrantes de internacional</t>
  </si>
  <si>
    <t>2G Roaming in originación</t>
  </si>
  <si>
    <t>2G Roaming in terminación</t>
  </si>
  <si>
    <t>2G Recuperación de correo de voz</t>
  </si>
  <si>
    <t>2G Deposito en correo de voz</t>
  </si>
  <si>
    <t>2G SMS on-net</t>
  </si>
  <si>
    <t>2G SMS saliente a otras redes</t>
  </si>
  <si>
    <t>2G SMS entrante de otras redes</t>
  </si>
  <si>
    <t>2G MMS on-net</t>
  </si>
  <si>
    <t>2G MMS saliente a otras redes</t>
  </si>
  <si>
    <t>2G MMS entrante de otras redes</t>
  </si>
  <si>
    <t xml:space="preserve">2G datos GPRS </t>
  </si>
  <si>
    <t>2G datos EDGE</t>
  </si>
  <si>
    <t>3G Llamadas On-net</t>
  </si>
  <si>
    <t>3G Llamadas salientes a operadores fijos</t>
  </si>
  <si>
    <t>3G Llamadas salientes a otros operadores móviles</t>
  </si>
  <si>
    <t>3G Llamadas salientes a internacional</t>
  </si>
  <si>
    <t>3G Llamadas entrantes de operadores fijos</t>
  </si>
  <si>
    <t>3G Llamadas entrantes de otros operadores móviles</t>
  </si>
  <si>
    <t>3G Llamadas entrantes de internacional</t>
  </si>
  <si>
    <t>3G Roaming in originación</t>
  </si>
  <si>
    <t>3G Roaming in terminación</t>
  </si>
  <si>
    <t>3G Recuperación de correo de voz</t>
  </si>
  <si>
    <t>3G Deposito en correo de voz</t>
  </si>
  <si>
    <t>3G SMS on-net</t>
  </si>
  <si>
    <t>3G SMS saliente a otras redes</t>
  </si>
  <si>
    <t>3G SMS entrante de otras redes</t>
  </si>
  <si>
    <t>3G MMS on-net</t>
  </si>
  <si>
    <t>3G MMS saliente a otras redes</t>
  </si>
  <si>
    <t>3G MMS entrante de otras redes</t>
  </si>
  <si>
    <t>3G datos (llevados por HSUPA)</t>
  </si>
  <si>
    <t>3G datos (llevados por HSDPA)</t>
  </si>
  <si>
    <t>3G datos (llevados por Release 99 downlink)</t>
  </si>
  <si>
    <t>subscripciones propias (fin de año)</t>
  </si>
  <si>
    <t>MVNO  (fin de año)</t>
  </si>
  <si>
    <t>Total (fin de año)</t>
  </si>
  <si>
    <t>proveedro de servicio huesped (fin de año)</t>
  </si>
  <si>
    <t>Documentar las polítcas en relación con usuarios activos</t>
  </si>
  <si>
    <t>voz entrante minutos</t>
  </si>
  <si>
    <t>llamadas entrantes</t>
  </si>
  <si>
    <t>2.2 Carga de la red</t>
  </si>
  <si>
    <t>Proporción de trafico llevado por la red 2G en comparación con el total llevado por las redes 2G y 3G</t>
  </si>
  <si>
    <t>Duración promedio de las llamadas</t>
  </si>
  <si>
    <t>Número de llamadas intentadas por llamada lograda</t>
  </si>
  <si>
    <t xml:space="preserve">Distribución porcentual hora por hora de voz o BHE (busy hour erlang) </t>
  </si>
  <si>
    <t>Para un día entre semana promedio</t>
  </si>
  <si>
    <t>Distribución porcentual hora por hora de tráfico de SMS</t>
  </si>
  <si>
    <t xml:space="preserve">Distribución porcentual hora por hora de tráfico de datos </t>
  </si>
  <si>
    <t>Proporción del tráfico total anual que ocurre entre semana en comparación con fines de semana</t>
  </si>
  <si>
    <t>(1) excludye tiempo de timbrado</t>
  </si>
  <si>
    <t>on-net voz minutos</t>
  </si>
  <si>
    <t>voz</t>
  </si>
  <si>
    <t>Release 99 voz</t>
  </si>
  <si>
    <t>– e.g. laptop datos cards, machine-to-machine o SIMs de datos.</t>
  </si>
  <si>
    <t>datos</t>
  </si>
  <si>
    <t>Release 99 datos</t>
  </si>
  <si>
    <t>4.2 top down cost datos</t>
  </si>
  <si>
    <t>% de tráfico anual</t>
  </si>
  <si>
    <t>% del tráfico diario</t>
  </si>
  <si>
    <t>3G On-net llamadas</t>
  </si>
  <si>
    <t>- Llamadas on-net llamadas, excluyendo llamadas al correo de voz y servidores centrales</t>
  </si>
  <si>
    <t>minutos / llamada</t>
  </si>
  <si>
    <t>tráfico de datos</t>
  </si>
  <si>
    <t>voz saliente minutos</t>
  </si>
  <si>
    <t>Nota 1</t>
  </si>
  <si>
    <t>llamadas on-net</t>
  </si>
  <si>
    <t>llamadas a correo de voz (recuperación)</t>
  </si>
  <si>
    <t>llamadas a correo de voz (depósito)</t>
  </si>
  <si>
    <t>Duración de timbrado (llamadas exitosas)</t>
  </si>
  <si>
    <t>Duración de timbrado (otras llamadas)</t>
  </si>
  <si>
    <t>Duración de timbrado (desviadas a correo de voz)</t>
  </si>
  <si>
    <t>intentos / llamada</t>
  </si>
  <si>
    <t xml:space="preserve">llamadas on-net </t>
  </si>
  <si>
    <t>Proporción de tráfico en la hora pico</t>
  </si>
  <si>
    <t>P13</t>
  </si>
  <si>
    <t>P14</t>
  </si>
  <si>
    <t>P15</t>
  </si>
  <si>
    <t>P16</t>
  </si>
  <si>
    <t>P17</t>
  </si>
  <si>
    <t>P18</t>
  </si>
  <si>
    <t>P12</t>
  </si>
  <si>
    <t>P20</t>
  </si>
  <si>
    <t>P21</t>
  </si>
  <si>
    <t>P19</t>
  </si>
  <si>
    <t>P26</t>
  </si>
  <si>
    <t>P27</t>
  </si>
  <si>
    <t>P28-9</t>
  </si>
  <si>
    <t>P30</t>
  </si>
  <si>
    <t>P31</t>
  </si>
  <si>
    <t>P32</t>
  </si>
  <si>
    <t>P37</t>
  </si>
  <si>
    <t>P38</t>
  </si>
  <si>
    <t>P39</t>
  </si>
  <si>
    <t>P40</t>
  </si>
  <si>
    <t>P41</t>
  </si>
  <si>
    <t>P42</t>
  </si>
  <si>
    <t>P43</t>
  </si>
  <si>
    <t>P44</t>
  </si>
  <si>
    <t>P45</t>
  </si>
  <si>
    <t>P46</t>
  </si>
  <si>
    <t>P47</t>
  </si>
  <si>
    <t>P48</t>
  </si>
  <si>
    <t>P49</t>
  </si>
  <si>
    <t>P50</t>
  </si>
  <si>
    <t>P51</t>
  </si>
  <si>
    <t>P52</t>
  </si>
  <si>
    <t>P53</t>
  </si>
  <si>
    <t>P54</t>
  </si>
  <si>
    <t>P55</t>
  </si>
  <si>
    <t>P56</t>
  </si>
  <si>
    <t>P63</t>
  </si>
  <si>
    <t>P64</t>
  </si>
  <si>
    <t>P65</t>
  </si>
  <si>
    <t>P66</t>
  </si>
  <si>
    <t>P67</t>
  </si>
  <si>
    <t>P68</t>
  </si>
  <si>
    <t>P69</t>
  </si>
  <si>
    <t>P22</t>
  </si>
  <si>
    <t>P23</t>
  </si>
  <si>
    <t>P24</t>
  </si>
  <si>
    <t>P25</t>
  </si>
  <si>
    <t>P70</t>
  </si>
  <si>
    <t>P71</t>
  </si>
  <si>
    <t>P72</t>
  </si>
  <si>
    <t>P73</t>
  </si>
  <si>
    <t>P74</t>
  </si>
  <si>
    <t>P76</t>
  </si>
  <si>
    <t>P77</t>
  </si>
  <si>
    <t>P78</t>
  </si>
  <si>
    <t>P79</t>
  </si>
  <si>
    <t>P80</t>
  </si>
  <si>
    <t>P81</t>
  </si>
  <si>
    <t>P82</t>
  </si>
  <si>
    <t>P83</t>
  </si>
  <si>
    <t>P84</t>
  </si>
  <si>
    <t>P85</t>
  </si>
  <si>
    <t>P86</t>
  </si>
  <si>
    <t>P87</t>
  </si>
  <si>
    <t>P88</t>
  </si>
  <si>
    <t>P89</t>
  </si>
  <si>
    <t>P90</t>
  </si>
  <si>
    <t>P91</t>
  </si>
  <si>
    <t>P75</t>
  </si>
  <si>
    <t>P94</t>
  </si>
  <si>
    <t>P95</t>
  </si>
  <si>
    <t>P96</t>
  </si>
  <si>
    <t>P97</t>
  </si>
  <si>
    <t>P98</t>
  </si>
  <si>
    <t>P92</t>
  </si>
  <si>
    <t>P93</t>
  </si>
  <si>
    <t>3.1 Activos</t>
  </si>
  <si>
    <t>unidades</t>
  </si>
  <si>
    <t>especificar</t>
  </si>
  <si>
    <t>Número de elementos de cada tipo, que se encentren activos en la red al final de cada año</t>
  </si>
  <si>
    <t>Número de elementos de cada tipo que se encuentren en construcción al final de cada año</t>
  </si>
  <si>
    <t>Promedio de capacidad por unidad para los elementos de cada tipo</t>
  </si>
  <si>
    <t>Favor de anexar cualquier diagrama disponible para contestar algunas o todas las preguntas de topología de redrams</t>
  </si>
  <si>
    <t>Probabilidad de bloqueo en la interface aérea y como varia para 2G y 3G</t>
  </si>
  <si>
    <t xml:space="preserve">Proporción del tráfico de la red que es llevado por los diferentes emplazamientos </t>
  </si>
  <si>
    <t>2G - GSM 900 MHz macro emplazamientos</t>
  </si>
  <si>
    <t>2G - GSM 1800 MHz macro emplazamientos</t>
  </si>
  <si>
    <t>% del tráfico</t>
  </si>
  <si>
    <t xml:space="preserve">3G Channel kit sdetware </t>
  </si>
  <si>
    <t>BSC base unit (capacity in # de TRX, e.g. in 1024 TRX)</t>
  </si>
  <si>
    <t>2G MSC sdetware (capacity in ports, e.g. in 600 ports)</t>
  </si>
  <si>
    <t>3G MSC sdetware (capacity in ports, e.g. in 600 ports)</t>
  </si>
  <si>
    <t>traffic de EDGE/GPRS solo SIIM</t>
  </si>
  <si>
    <t>llamadas salientes def-net</t>
  </si>
  <si>
    <t>llamadas def-net entrantes</t>
  </si>
  <si>
    <t>llamadas def-net salientes</t>
  </si>
  <si>
    <t># de transceivers</t>
  </si>
  <si>
    <t># de carriers</t>
  </si>
  <si>
    <t># de TCH</t>
  </si>
  <si>
    <t>Location de POI</t>
  </si>
  <si>
    <t># BHMbit/s de datos</t>
  </si>
  <si>
    <t>% de macro emplazamientos</t>
  </si>
  <si>
    <t xml:space="preserve">% de macro emplazamientos </t>
  </si>
  <si>
    <t># de sectores por emplazamiento</t>
  </si>
  <si>
    <t>3G - 850 MHz macro emplazamientos</t>
  </si>
  <si>
    <t>2G - 1900MHz macro emplazamientos</t>
  </si>
  <si>
    <t>3G - 1900MHz macro emplazamientos</t>
  </si>
  <si>
    <t>2G - 850 MHz macro emplazamientos</t>
  </si>
  <si>
    <t>Proporción de emplazamientos macro que son omni, bi- y tri-sectores (o el promedio de sectores por emplazamiento)</t>
  </si>
  <si>
    <t>2G - usado para diseño de radio</t>
  </si>
  <si>
    <t>2G - logrado en la  practica</t>
  </si>
  <si>
    <t>3G - usado para diseño de radio</t>
  </si>
  <si>
    <t>3G - logrado en la  practica</t>
  </si>
  <si>
    <t>macro celdas - acceso publico</t>
  </si>
  <si>
    <t>micro celdas - acceso publico</t>
  </si>
  <si>
    <t>pico celdas - accesso publcio</t>
  </si>
  <si>
    <t>pico celdas - acceso privado</t>
  </si>
  <si>
    <t>tuneles - acceso publico</t>
  </si>
  <si>
    <t>2G sectores promedio por sitio</t>
  </si>
  <si>
    <t>Cantidad promedio de TRX por sector macro</t>
  </si>
  <si>
    <t>Cantidad promedio de TRX por emplazamiento interior/micro/especial</t>
  </si>
  <si>
    <t>Radio 2G</t>
  </si>
  <si>
    <t>Radio 3G</t>
  </si>
  <si>
    <t>Cantidad minina de canales de hardware / software</t>
  </si>
  <si>
    <t>Grado de despliegue de HSDPA, HSUPA and HSPA en los Nodos B su el impacto</t>
  </si>
  <si>
    <t>Es decir, si se utiliza una portadora compartida para voz y HSDPA o si el tráfico HSDPA utiliza una portadora específica separada, si se incrementa el número de channel kits y en qué medida, si los channel kits nuevos se utilizan exclusivamente para HSDPA y cuantos de los mismos se despliegan, etc</t>
  </si>
  <si>
    <t>Capacidad del canal en la unidad de 3G</t>
  </si>
  <si>
    <t>Cantidad de pares UMTS 5MHz usados por emplazamiento</t>
  </si>
  <si>
    <t>P33-34</t>
  </si>
  <si>
    <t>P35</t>
  </si>
  <si>
    <t>P36</t>
  </si>
  <si>
    <t xml:space="preserve">Factor de reutilización del espectro </t>
  </si>
  <si>
    <t>Cantidad de bandas pares de espectro por tecnología, región y frecuencia</t>
  </si>
  <si>
    <t>Canales de radio</t>
  </si>
  <si>
    <t xml:space="preserve">Número de canales de tráfico por TRX reservados para señalización </t>
  </si>
  <si>
    <t>Número de canales de tráfico reservados para GPRS por TRX o sector</t>
  </si>
  <si>
    <t xml:space="preserve">Uso de canales 3G por servicio o tipo de carga </t>
  </si>
  <si>
    <t>(p.ej. número de elementos del canal utilizados para voz, incluyendo reservaciones para voz en Release-99, datos, servicios HSUPA o HSDPA)</t>
  </si>
  <si>
    <t>Transmisión</t>
  </si>
  <si>
    <t xml:space="preserve">Topología de enlaces de retorno (backhaul) </t>
  </si>
  <si>
    <t>Backhaul enlaces</t>
  </si>
  <si>
    <t>BSC-MSC enlaces</t>
  </si>
  <si>
    <t>Microwave BTS-BSC backhaul enlaces</t>
  </si>
  <si>
    <t>Leased BTS-BSC backhaul enlaces (E1)</t>
  </si>
  <si>
    <t>Fibre BTS-BSC backhaul enlaces</t>
  </si>
  <si>
    <t>National BSC-MSC leased transmission (e.g. SDH STM1) (total distance de enlaces)</t>
  </si>
  <si>
    <t>National inter-switch site-site circuit switched backbone enlaces (e.g. SDH STM1)</t>
  </si>
  <si>
    <t>enlaces</t>
  </si>
  <si>
    <t>Impacto de HSDPA en un Nodo B al desplegar la red de retorno (backhaul)</t>
  </si>
  <si>
    <t>Topología y capacidad cuantificada de los enlaces BSC-MSC y RNC-MSC, incluyendo el número de enlaces, distancias, capacidades,  redes en anillos, tipo de enlaces (dedicados, fibra oscura, etc.)</t>
  </si>
  <si>
    <t>Localización de transcodificadores de 16 Kbit/s a 64 Kbit/s (i.e. antes/después del BSC or MSC, puerto de entrada/salida); velocidad de codificación de llamadas de voz 3G en las diferentes capas de la red.</t>
  </si>
  <si>
    <t>Conmutación</t>
  </si>
  <si>
    <t xml:space="preserve">Número y localización de BSCs </t>
  </si>
  <si>
    <t>BSCs remotos desplegados lejos de MSCs</t>
  </si>
  <si>
    <t>Localización de equipos GPRS PCU</t>
  </si>
  <si>
    <t>Número y localización de RNCs a través del tiempo</t>
  </si>
  <si>
    <t>Localización de RNCs</t>
  </si>
  <si>
    <t xml:space="preserve">Máxima capacidad (física) de BSCs en la red (promedio de todos los BSCs) </t>
  </si>
  <si>
    <t>Favor de indicar también que medida de capacidad se usa para desplegar BSCs nuevas en la red</t>
  </si>
  <si>
    <t>Máxima capacidad (física) de RNCs en términos de celdas, Nodos B, BHE o Mbit/s o puertos.</t>
  </si>
  <si>
    <t>Favor de indicar también qué medida de capacidad se usa para desplegar RNCs nuevas en la red</t>
  </si>
  <si>
    <t xml:space="preserve">Máxima capacidad (física) de MSCs 2G en la red </t>
  </si>
  <si>
    <t>Número y localización de emplazamientos de conmutación desplegados en la red a través del tiempo</t>
  </si>
  <si>
    <t>Número y localización de BSCs a través del tiempo</t>
  </si>
  <si>
    <t>Máxima capacidad (física) de MSCs 3G en la red</t>
  </si>
  <si>
    <t>(incluyendo el VLR si esta incorporado en el MSC) en términos de BHE, procesamiento en la BH, puertos E1 o puertos STM1</t>
  </si>
  <si>
    <t xml:space="preserve">¿Se combinarán los MSCs 2G y 3G? </t>
  </si>
  <si>
    <t>¿Se remplazaran los MSCs 2G y 3G con conmutadores MSS+MGW?</t>
  </si>
  <si>
    <t>¿Se mantendrán los conmutadores BSC y RNC separados de cada capa de radio?</t>
  </si>
  <si>
    <t>Localización de MSCs en el tiempo</t>
  </si>
  <si>
    <t>Localización de emplazamientos de conmutación</t>
  </si>
  <si>
    <t>emplazamientos de conmutación</t>
  </si>
  <si>
    <t>Máximas capacidades (físicas) de los HLR en términos de usuarios</t>
  </si>
  <si>
    <t>Número y localización de los conmutadores de transito desplegados en la red</t>
  </si>
  <si>
    <t>Número y localización de los puntos de interconexión (PdI), especificando si son de trafico entrante o saliente y hacia que operador</t>
  </si>
  <si>
    <t>Número, tipo, longitud y capacidad de enlaces inter conmutadores (BSC-MSC, MSC-MSC, MSC-transito, transito-transito, MGW-MGW, etc.)</t>
  </si>
  <si>
    <t>distantes (no coubicados en el mismo edificio) y arquitectura de transmisión lógica y física a lo largo de México</t>
  </si>
  <si>
    <t>Localización de los conmutadores de tránsito</t>
  </si>
  <si>
    <t>Arquitectura lógica y física a través del Pais</t>
  </si>
  <si>
    <t>Descripción de alto nivel de anillos de fibra (número, extensión, poblaciones principales que pasa, interconexión entre anillos)</t>
  </si>
  <si>
    <t>P57-60</t>
  </si>
  <si>
    <t>Proporción de minutos entrantes off-net que son ruteados a través de los enlaces de la red troncal nacional</t>
  </si>
  <si>
    <t>minutos entrantes</t>
  </si>
  <si>
    <t>minutos salientes</t>
  </si>
  <si>
    <t>minutos on-net</t>
  </si>
  <si>
    <t>packets de datos (GPRS y UMTS)</t>
  </si>
  <si>
    <t>Capacidad física máxima de un SMSC en términos de SMSs por segundo</t>
  </si>
  <si>
    <t>P61</t>
  </si>
  <si>
    <t>P62</t>
  </si>
  <si>
    <t>Naturaleza de la actualización de hardware y software SMSC / MMSC</t>
  </si>
  <si>
    <t>¿Se utilizan los SMSC/MMSCs para SMS/MMSs entrantes o esto se manejan a través del MSC?</t>
  </si>
  <si>
    <t>Capacidad de GPRS/EDGE/3G – GGSN en términos de contextos PDP activos o BH MBit/s de datos</t>
  </si>
  <si>
    <t>Visión general de los elementos del sistema de la red inteligente (IN), inductores de capacidad y funciones</t>
  </si>
  <si>
    <t>Visión general de los elementos del sistema de administración de red (NMS), inductores de capacidad y funciones</t>
  </si>
  <si>
    <t>Visión general de los elementos de los sistemas de facturación mayorista y minorista (BS), inductores de capacidad y funciones</t>
  </si>
  <si>
    <t>Cualquier otro parámetro de capacidad y utilización para elementos significantes de red que no hayan sido discutidos todavía</t>
  </si>
  <si>
    <t>GPRS/EDGE/3G - capacidad GGSN</t>
  </si>
  <si>
    <t>GPRS/EDGE/3G - capacidad SGSN</t>
  </si>
  <si>
    <t>GPRS/EDGE/3G - capacidad sGSN</t>
  </si>
  <si>
    <t xml:space="preserve"># de contextos activos PDP </t>
  </si>
  <si>
    <t># de usuarios</t>
  </si>
  <si>
    <t># SMS por segundo</t>
  </si>
  <si>
    <t># MMS por segundo</t>
  </si>
  <si>
    <t>Conmutadores de tránsito</t>
  </si>
  <si>
    <t>Nacional</t>
  </si>
  <si>
    <t>puertos E1</t>
  </si>
  <si>
    <t>puertos STM1</t>
  </si>
  <si>
    <t>nacional</t>
  </si>
  <si>
    <t>BH procesamiento</t>
  </si>
  <si>
    <t>National  BSC-MSC microwave enlaces (número de enlaces)</t>
  </si>
  <si>
    <t>National BSC-MSC microwave enlaces (número de hops)</t>
  </si>
  <si>
    <t>National BSC-MSC leased transmission (e.g. SDH STM1) (número de enlaces)</t>
  </si>
  <si>
    <t>3G average número de sectors per site</t>
  </si>
  <si>
    <t>número</t>
  </si>
  <si>
    <t>Main conmutación emplazamientos (número de localizaciones containing MSC)</t>
  </si>
  <si>
    <t>número de MSC localizaciones</t>
  </si>
  <si>
    <t>número de lugares con RNCs</t>
  </si>
  <si>
    <t>número de lugares con BSC</t>
  </si>
  <si>
    <t>BSCs remotas</t>
  </si>
  <si>
    <t>Total número de enlaces last mile</t>
  </si>
  <si>
    <t>Total número enlaces 2Mbit/s last mile</t>
  </si>
  <si>
    <t>Enlaces dedicados point to point (NSN &lt; 16E1, NEC &lt; 16 or 40E1)</t>
  </si>
  <si>
    <t>Enlaces dedicados point to multipoint  (eg. 32 Mbit/s shared over 7 enlaces)</t>
  </si>
  <si>
    <t xml:space="preserve">Capacidad: % de Nodos B con accesos BH  1xE1 </t>
  </si>
  <si>
    <t xml:space="preserve">Capacidad: % de Nodos B con accesos BH  2xE1 </t>
  </si>
  <si>
    <t xml:space="preserve">Capacidad: % de Nodos B con accesos BH  3xE1 </t>
  </si>
  <si>
    <t xml:space="preserve">Capacidad: % de Nodos B con accesos BH  4xE1 </t>
  </si>
  <si>
    <t xml:space="preserve">Capacidad: % de Nodos B con accesos BH  mayores 4xE1 </t>
  </si>
  <si>
    <t>Canales de Hardware mínimos desplegados</t>
  </si>
  <si>
    <t>Canales activados de software mínmos - release 99</t>
  </si>
  <si>
    <t>Canales activados de software mínmos - HSDPA</t>
  </si>
  <si>
    <t>Canales activados de software mínmos - HSUPA</t>
  </si>
  <si>
    <t>Canales activados de software mínmos - HSPA+</t>
  </si>
  <si>
    <t># de canales</t>
  </si>
  <si>
    <t># de canales por sector o por emplazamiento</t>
  </si>
  <si>
    <t>GSM 900 - micro site - prom</t>
  </si>
  <si>
    <t>GSM 1800 - especial (eg. tunnel) site - min</t>
  </si>
  <si>
    <t>GSM 1800 - especial (eg. tunnel) site - avg</t>
  </si>
  <si>
    <t>GSM 1800 - especial (eg. tunnel) site - max</t>
  </si>
  <si>
    <t>Número mínimo (e.g. 1 or 2 per sector)</t>
  </si>
  <si>
    <t>Número promedio (e.g. 4 or 6 per sector)</t>
  </si>
  <si>
    <t>Número máximo</t>
  </si>
  <si>
    <t>Favor de indicar si la figuroa es por celda o por toda la red</t>
  </si>
  <si>
    <t>Puede incluir:</t>
  </si>
  <si>
    <t>Soportar esto con diagramas o posibles rutas de trabajo.</t>
  </si>
  <si>
    <t>principios empleado para reutilizar la red existente</t>
  </si>
  <si>
    <t>planes de despliegue en el tiempo</t>
  </si>
  <si>
    <t>tecnología de acceso</t>
  </si>
  <si>
    <t>jerarquía de la red</t>
  </si>
  <si>
    <t>elementos que serán desplegados en los nodos de red</t>
  </si>
  <si>
    <t>nodos que serán desplegados, incluyendo capacidad y localización (si se conocen)</t>
  </si>
  <si>
    <t>tecnología(s) de conmutación y transmisión</t>
  </si>
  <si>
    <t>Despliegues de femtocells</t>
  </si>
  <si>
    <t>Favor de proveer una visión general:</t>
  </si>
  <si>
    <t xml:space="preserve">Proporcionar planes de mudanza de emplazamientos o “refarming” de espectro </t>
  </si>
  <si>
    <t>descripción de cobertura y posible localización de los emplazamientos</t>
  </si>
  <si>
    <t>número de puntos de acceso y capacidad</t>
  </si>
  <si>
    <t>descripción de gateways a utilizarse</t>
  </si>
  <si>
    <t>descripción de la plataforma</t>
  </si>
  <si>
    <t>inductores de los despliegues</t>
  </si>
  <si>
    <t>4.2 Costos descendentes</t>
  </si>
  <si>
    <t>El periodo de depreciación contable aplicado a los activos fijos en cada categoría</t>
  </si>
  <si>
    <t>Vida útil contable</t>
  </si>
  <si>
    <t>años</t>
  </si>
  <si>
    <t>Vida útil física</t>
  </si>
  <si>
    <t>El periodo promedio de vida útil logrado o esperado para los activos en  cada categor</t>
  </si>
  <si>
    <t>years</t>
  </si>
  <si>
    <t>¿Que evolución ha ocurrido y/o está planeada para conmutadores 2G y 3G en los últimos tres years y los siguientes tres years?</t>
  </si>
  <si>
    <t>Visión general acerca de los despliegues de red potenciales dentro de los siguientes cinco years</t>
  </si>
  <si>
    <t>Costos unitarios directos</t>
  </si>
  <si>
    <t xml:space="preserve">Identificar cuando estos costos varíen significativamente (p.ej. por geografía, por topología) </t>
  </si>
  <si>
    <t>MXN</t>
  </si>
  <si>
    <t>Identificar cuando estos costos varíen significativamente (p.ej. por geografía, por topología)</t>
  </si>
  <si>
    <t>Identificar cualquier costo que sea capitalizado</t>
  </si>
  <si>
    <t xml:space="preserve">Costos iniciales para el despliegue de red </t>
  </si>
  <si>
    <t>Costos de operación y mantenimiento</t>
  </si>
  <si>
    <t>Costos de apoyo del vendedor</t>
  </si>
  <si>
    <t>Costos unitarios indirectos (capex): costos de inversión en red indirectos (p.ej. herramientas, vehículos, etc.</t>
  </si>
  <si>
    <t>P78. Costos unitarios indirectos (opex): costos de operación de red indirectos (p.ej. herramientas, vehículos, etc.)</t>
  </si>
  <si>
    <t xml:space="preserve">Capacidad de los elementos de red asociados con el costo bottom-up </t>
  </si>
  <si>
    <t>(para BTS, TRX, BSC particularmente donde elementos con diferente capacidad han estado disponibles, como BSC sor MSCs)</t>
  </si>
  <si>
    <t xml:space="preserve">Costos de otras actividades significativas </t>
  </si>
  <si>
    <t>Valor de desecho de activos principales, en riesgo de obsolescencia o retiro</t>
  </si>
  <si>
    <t>Costo de retirar cualquier activo principal, en riesgo de obsolescencia o retiro</t>
  </si>
  <si>
    <t>¿Se puede describir la metodología para los costos operacionales que serán capitalizados en la pregunta anterior (p.ej. capitalización de mano de obra)?</t>
  </si>
  <si>
    <t>¿Se pueden identificar los costos intangibles (licencias, depósitos, garantías)?</t>
  </si>
  <si>
    <t>¿Se puede proveer información acerca de los costos administrativos relacionados con la red?</t>
  </si>
  <si>
    <t>Cantidad de capital de trabajo cada año (al final del año o promedio)</t>
  </si>
  <si>
    <t>}</t>
  </si>
  <si>
    <t>Deflactores de precio incluidos en las listas de precios</t>
  </si>
  <si>
    <t>Magnitud de descuentos sobre las listas de precios</t>
  </si>
  <si>
    <t>Impuestos específicos (p.ej. importación) aplicables a las listas de pecios descritas</t>
  </si>
  <si>
    <t>P90. Valor histórico o costo (GBV) por categoría de costo</t>
  </si>
  <si>
    <t>Cantidad de gastos de operación (opex) capitalizados que están incluidos o excluidos para cada categoría de costo</t>
  </si>
  <si>
    <t xml:space="preserve">Valor neto en libros (NBV) por categoría de costo </t>
  </si>
  <si>
    <t xml:space="preserve">Valor de reposición (GRC) por categoría de costo </t>
  </si>
  <si>
    <t>Inversión total por categoría de costo para el período 2006 al 2010</t>
  </si>
  <si>
    <t>Del valor histórico en cada categoría de costos, ¿cuál es valor de los activos fijos que ya han sido depreciados en su totalidad?</t>
  </si>
  <si>
    <t>Cuenta/libro de activos fijos del período contable más reciente.</t>
  </si>
  <si>
    <t>Gastos operativos directos divididos por categoría de costos</t>
  </si>
  <si>
    <t>Por directos nos referimos a los costos asignados a las categorías de costo (o sus activos relacionados) sin el uso de inductores de distribución como costos directos, valor u otros.</t>
  </si>
  <si>
    <t xml:space="preserve">P98. Gastos operativos indirectos divididos por categoría de costos </t>
  </si>
  <si>
    <t>Por indirectos nos referimos a los costos asignados a las categorías de costo (o sus activos relacionados) usando inductores de distribución como costos directos, valor u otros.</t>
  </si>
  <si>
    <t>Cumulativo</t>
  </si>
  <si>
    <t>25 de abril del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</si>
</sst>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0_);[Red]\-#,##0_);0_);@_)"/>
    <numFmt numFmtId="165" formatCode="#,##0.00_);[Red]\-#,##0.00_);0.00_);@_)"/>
    <numFmt numFmtId="166" formatCode="#,##0%;[Red]\-#,##0%;0%;@_)"/>
    <numFmt numFmtId="167" formatCode="#,##0.00%;[Red]\-#,##0.00%;0.00%;@_)"/>
    <numFmt numFmtId="168" formatCode="dd\ mmm\ yy_)"/>
    <numFmt numFmtId="169" formatCode="* _(#,##0.00_);[Red]* \(#,##0.00\);* _(&quot;-&quot;?_);@_)"/>
    <numFmt numFmtId="170" formatCode="\€\ * _(#,##0_);[Red]\€\ * \(#,##0\);\€\ * _(&quot;-&quot;?_);@_)"/>
    <numFmt numFmtId="171" formatCode="\€\ * _(#,##0.00_);[Red]\€\ * \(#,##0.00\);\€\ * _(&quot;-&quot;?_);@_)"/>
    <numFmt numFmtId="172" formatCode="[$EUR]\ * _(#,##0_);[Red][$EUR]\ * \(#,##0\);[$EUR]\ * _(&quot;-&quot;?_);@_)"/>
    <numFmt numFmtId="173" formatCode="[$EUR]\ * _(#,##0.00_);[Red][$EUR]\ * \(#,##0.00\);[$EUR]\ * _(&quot;-&quot;?_);@_)"/>
    <numFmt numFmtId="174" formatCode="\$\ * _(#,##0_);[Red]\$\ * \(#,##0\);\$\ * _(&quot;-&quot;?_);@_)"/>
    <numFmt numFmtId="175" formatCode="\$\ * _(#,##0.00_);[Red]\$\ * \(#,##0.00\);\$\ * _(&quot;-&quot;?_);@_)"/>
    <numFmt numFmtId="176" formatCode="[$USD]\ * _(#,##0_);[Red][$USD]\ * \(#,##0\);[$USD]\ * _(&quot;-&quot;?_);@_)"/>
    <numFmt numFmtId="177" formatCode="[$USD]\ * _(#,##0.00_);[Red][$USD]\ * \(#,##0.00\);[$USD]\ * _(&quot;-&quot;?_);@_)"/>
    <numFmt numFmtId="178" formatCode="\£\ * _(#,##0_);[Red]\£\ * \(#,##0\);\£\ * _(&quot;-&quot;?_);@_)"/>
    <numFmt numFmtId="179" formatCode="\£\ * _(#,##0.00_);[Red]\£\ * \(#,##0.00\);\£\ * _(&quot;-&quot;?_);@_)"/>
    <numFmt numFmtId="180" formatCode="[$GBP]\ * _(#,##0_);[Red][$GBP]\ * \(#,##0\);[$GBP]\ * _(&quot;-&quot;?_);@_)"/>
    <numFmt numFmtId="181" formatCode="[$GBP]\ * _(#,##0.00_);[Red][$GBP]\ * \(#,##0.00\);[$GBP]\ * _(&quot;-&quot;?_);@_)"/>
    <numFmt numFmtId="182" formatCode="mmm\ yy_)"/>
    <numFmt numFmtId="183" formatCode="yyyy_)"/>
    <numFmt numFmtId="184" formatCode="#,##0.0000_);[Red]\-#,##0.0000_);0.0000_);@_)"/>
    <numFmt numFmtId="185" formatCode="0%;[Red]\-0%"/>
    <numFmt numFmtId="186" formatCode="0.00%;[Red]\-0.00%"/>
    <numFmt numFmtId="187" formatCode="dd\ mmm\ yy"/>
  </numFmts>
  <fonts count="42" x14ac:knownFonts="1">
    <font>
      <sz val="9"/>
      <name val="Arial"/>
      <family val="2"/>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i/>
      <sz val="9"/>
      <color indexed="16"/>
      <name val="Arial"/>
      <family val="2"/>
    </font>
    <font>
      <sz val="8"/>
      <color indexed="10"/>
      <name val="Arial"/>
      <family val="2"/>
    </font>
    <font>
      <u/>
      <sz val="9"/>
      <color indexed="12"/>
      <name val="Arial"/>
      <family val="2"/>
    </font>
    <font>
      <sz val="11"/>
      <color indexed="8"/>
      <name val="Calibri"/>
      <family val="2"/>
    </font>
    <font>
      <sz val="11"/>
      <color indexed="9"/>
      <name val="Calibri"/>
      <family val="2"/>
    </font>
    <font>
      <sz val="10"/>
      <color indexed="10"/>
      <name val="Times New Roman"/>
    </font>
    <font>
      <sz val="11"/>
      <color indexed="62"/>
      <name val="Calibri"/>
      <family val="2"/>
    </font>
    <font>
      <b/>
      <sz val="11"/>
      <color indexed="9"/>
      <name val="Calibri"/>
      <family val="2"/>
    </font>
    <font>
      <b/>
      <sz val="10"/>
      <name val="Times New Roman"/>
    </font>
    <font>
      <sz val="10"/>
      <name val="Times New Roman"/>
    </font>
    <font>
      <i/>
      <sz val="11"/>
      <color indexed="63"/>
      <name val="Calibri"/>
      <family val="2"/>
    </font>
    <font>
      <sz val="11"/>
      <color indexed="58"/>
      <name val="Calibri"/>
      <family val="2"/>
    </font>
    <font>
      <sz val="18"/>
      <name val="MS Sans Serif"/>
    </font>
    <font>
      <b/>
      <sz val="15"/>
      <color indexed="34"/>
      <name val="Calibri"/>
      <family val="2"/>
    </font>
    <font>
      <b/>
      <sz val="13"/>
      <color indexed="34"/>
      <name val="Calibri"/>
      <family val="2"/>
    </font>
    <font>
      <b/>
      <sz val="11"/>
      <color indexed="34"/>
      <name val="Calibri"/>
      <family val="2"/>
    </font>
    <font>
      <u/>
      <sz val="6.75"/>
      <color indexed="12"/>
      <name val="Arial"/>
      <family val="2"/>
    </font>
    <font>
      <sz val="10"/>
      <color indexed="12"/>
      <name val="Times New Roman"/>
    </font>
    <font>
      <sz val="11"/>
      <color indexed="52"/>
      <name val="Calibri"/>
      <family val="2"/>
    </font>
    <font>
      <b/>
      <sz val="18"/>
      <name val="Times New Roman"/>
    </font>
    <font>
      <sz val="11"/>
      <color indexed="60"/>
      <name val="Calibri"/>
      <family val="2"/>
    </font>
    <font>
      <sz val="10"/>
      <color indexed="14"/>
      <name val="MS Sans Serif"/>
    </font>
    <font>
      <sz val="10"/>
      <color indexed="10"/>
      <name val="MS Sans Serif"/>
    </font>
    <font>
      <b/>
      <sz val="14"/>
      <name val="Times New Roman"/>
    </font>
    <font>
      <b/>
      <sz val="12"/>
      <name val="Times New Roman"/>
      <family val="1"/>
    </font>
    <font>
      <b/>
      <sz val="18"/>
      <color indexed="34"/>
      <name val="Cambria"/>
      <family val="2"/>
    </font>
    <font>
      <sz val="11"/>
      <color indexed="10"/>
      <name val="Calibri"/>
      <family val="2"/>
    </font>
    <font>
      <u/>
      <sz val="8"/>
      <color indexed="12"/>
      <name val="Arial"/>
      <family val="2"/>
    </font>
    <font>
      <i/>
      <sz val="8"/>
      <name val="Arial"/>
      <family val="2"/>
    </font>
    <font>
      <b/>
      <u/>
      <sz val="14"/>
      <name val="Arial"/>
      <family val="2"/>
    </font>
    <font>
      <i/>
      <sz val="9"/>
      <name val="Arial"/>
      <family val="2"/>
    </font>
    <font>
      <b/>
      <sz val="10"/>
      <name val="Arial"/>
      <family val="2"/>
    </font>
    <font>
      <sz val="11"/>
      <name val="Times New Roman"/>
      <family val="1"/>
    </font>
  </fonts>
  <fills count="28">
    <fill>
      <patternFill patternType="none"/>
    </fill>
    <fill>
      <patternFill patternType="gray125"/>
    </fill>
    <fill>
      <patternFill patternType="solid">
        <fgColor indexed="25"/>
      </patternFill>
    </fill>
    <fill>
      <patternFill patternType="solid">
        <fgColor indexed="28"/>
      </patternFill>
    </fill>
    <fill>
      <patternFill patternType="solid">
        <fgColor indexed="30"/>
      </patternFill>
    </fill>
    <fill>
      <patternFill patternType="solid">
        <fgColor indexed="22"/>
      </patternFill>
    </fill>
    <fill>
      <patternFill patternType="solid">
        <fgColor indexed="47"/>
      </patternFill>
    </fill>
    <fill>
      <patternFill patternType="solid">
        <fgColor indexed="26"/>
      </patternFill>
    </fill>
    <fill>
      <patternFill patternType="solid">
        <fgColor indexed="24"/>
      </patternFill>
    </fill>
    <fill>
      <patternFill patternType="solid">
        <fgColor indexed="51"/>
      </patternFill>
    </fill>
    <fill>
      <patternFill patternType="solid">
        <fgColor indexed="37"/>
      </patternFill>
    </fill>
    <fill>
      <patternFill patternType="solid">
        <fgColor indexed="36"/>
      </patternFill>
    </fill>
    <fill>
      <patternFill patternType="solid">
        <fgColor indexed="38"/>
      </patternFill>
    </fill>
    <fill>
      <patternFill patternType="solid">
        <fgColor indexed="32"/>
      </patternFill>
    </fill>
    <fill>
      <patternFill patternType="solid">
        <fgColor indexed="52"/>
      </patternFill>
    </fill>
    <fill>
      <patternFill patternType="solid">
        <fgColor indexed="46"/>
      </patternFill>
    </fill>
    <fill>
      <patternFill patternType="solid">
        <fgColor indexed="23"/>
      </patternFill>
    </fill>
    <fill>
      <patternFill patternType="gray0625">
        <fgColor indexed="15"/>
      </patternFill>
    </fill>
    <fill>
      <patternFill patternType="solid">
        <fgColor indexed="41"/>
        <bgColor indexed="64"/>
      </patternFill>
    </fill>
    <fill>
      <patternFill patternType="solid">
        <fgColor indexed="42"/>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solid">
        <fgColor indexed="55"/>
        <bgColor indexed="15"/>
      </patternFill>
    </fill>
  </fills>
  <borders count="44">
    <border>
      <left/>
      <right/>
      <top/>
      <bottom/>
      <diagonal/>
    </border>
    <border>
      <left style="medium">
        <color indexed="12"/>
      </left>
      <right style="medium">
        <color indexed="12"/>
      </right>
      <top style="medium">
        <color indexed="12"/>
      </top>
      <bottom style="medium">
        <color indexed="12"/>
      </bottom>
      <diagonal/>
    </border>
    <border>
      <left style="double">
        <color indexed="8"/>
      </left>
      <right style="double">
        <color indexed="8"/>
      </right>
      <top style="double">
        <color indexed="8"/>
      </top>
      <bottom style="double">
        <color indexed="8"/>
      </bottom>
      <diagonal/>
    </border>
    <border>
      <left/>
      <right/>
      <top/>
      <bottom style="medium">
        <color indexed="64"/>
      </bottom>
      <diagonal/>
    </border>
    <border>
      <left style="double">
        <color indexed="64"/>
      </left>
      <right/>
      <top/>
      <bottom/>
      <diagonal/>
    </border>
    <border>
      <left/>
      <right/>
      <top/>
      <bottom style="thick">
        <color indexed="26"/>
      </bottom>
      <diagonal/>
    </border>
    <border>
      <left/>
      <right/>
      <top/>
      <bottom style="medium">
        <color indexed="26"/>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right style="thin">
        <color indexed="64"/>
      </right>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41"/>
      </top>
      <bottom style="medium">
        <color indexed="41"/>
      </bottom>
      <diagonal/>
    </border>
    <border>
      <left/>
      <right/>
      <top style="medium">
        <color indexed="41"/>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57"/>
      </right>
      <top style="thin">
        <color indexed="57"/>
      </top>
      <bottom style="thin">
        <color indexed="57"/>
      </bottom>
      <diagonal/>
    </border>
    <border>
      <left style="thin">
        <color indexed="8"/>
      </left>
      <right/>
      <top style="thin">
        <color indexed="8"/>
      </top>
      <bottom/>
      <diagonal/>
    </border>
    <border>
      <left/>
      <right style="thin">
        <color indexed="57"/>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57"/>
      </right>
      <top/>
      <bottom style="thin">
        <color indexed="8"/>
      </bottom>
      <diagonal/>
    </border>
    <border>
      <left style="thin">
        <color indexed="8"/>
      </left>
      <right/>
      <top/>
      <bottom/>
      <diagonal/>
    </border>
    <border>
      <left/>
      <right style="thin">
        <color indexed="8"/>
      </right>
      <top style="thin">
        <color indexed="8"/>
      </top>
      <bottom/>
      <diagonal/>
    </border>
    <border>
      <left style="thin">
        <color indexed="57"/>
      </left>
      <right/>
      <top/>
      <bottom/>
      <diagonal/>
    </border>
    <border>
      <left/>
      <right style="thin">
        <color indexed="8"/>
      </right>
      <top/>
      <bottom/>
      <diagonal/>
    </border>
    <border>
      <left/>
      <right style="thin">
        <color indexed="8"/>
      </right>
      <top/>
      <bottom style="thin">
        <color indexed="8"/>
      </bottom>
      <diagonal/>
    </border>
    <border>
      <left style="thin">
        <color indexed="57"/>
      </left>
      <right style="thin">
        <color indexed="57"/>
      </right>
      <top/>
      <bottom style="thin">
        <color indexed="57"/>
      </bottom>
      <diagonal/>
    </border>
    <border>
      <left/>
      <right style="thin">
        <color indexed="57"/>
      </right>
      <top style="thin">
        <color indexed="8"/>
      </top>
      <bottom style="thin">
        <color indexed="8"/>
      </bottom>
      <diagonal/>
    </border>
    <border>
      <left style="thin">
        <color indexed="57"/>
      </left>
      <right style="thin">
        <color indexed="57"/>
      </right>
      <top style="thin">
        <color indexed="8"/>
      </top>
      <bottom style="thin">
        <color indexed="57"/>
      </bottom>
      <diagonal/>
    </border>
    <border>
      <left style="thin">
        <color indexed="57"/>
      </left>
      <right style="thin">
        <color indexed="57"/>
      </right>
      <top style="thin">
        <color indexed="57"/>
      </top>
      <bottom style="thin">
        <color indexed="8"/>
      </bottom>
      <diagonal/>
    </border>
    <border>
      <left/>
      <right style="thin">
        <color indexed="57"/>
      </right>
      <top/>
      <bottom/>
      <diagonal/>
    </border>
    <border>
      <left style="thin">
        <color indexed="57"/>
      </left>
      <right style="thin">
        <color indexed="57"/>
      </right>
      <top/>
      <bottom style="thin">
        <color indexed="8"/>
      </bottom>
      <diagonal/>
    </border>
    <border>
      <left style="thin">
        <color indexed="57"/>
      </left>
      <right style="thin">
        <color indexed="57"/>
      </right>
      <top style="thin">
        <color indexed="8"/>
      </top>
      <bottom style="thin">
        <color indexed="8"/>
      </bottom>
      <diagonal/>
    </border>
    <border>
      <left style="thin">
        <color indexed="57"/>
      </left>
      <right style="thin">
        <color indexed="57"/>
      </right>
      <top style="thin">
        <color indexed="8"/>
      </top>
      <bottom/>
      <diagonal/>
    </border>
  </borders>
  <cellStyleXfs count="118">
    <xf numFmtId="0" fontId="0" fillId="0" borderId="0">
      <alignment vertical="center"/>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2" borderId="0" applyNumberFormat="0" applyBorder="0" applyAlignment="0" applyProtection="0"/>
    <xf numFmtId="0" fontId="12" fillId="9" borderId="0" applyNumberFormat="0" applyBorder="0" applyAlignment="0" applyProtection="0"/>
    <xf numFmtId="0" fontId="13" fillId="7"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4" fillId="0" borderId="1" applyNumberFormat="0" applyFill="0" applyAlignment="0" applyProtection="0"/>
    <xf numFmtId="0" fontId="15" fillId="15" borderId="0" applyNumberFormat="0" applyBorder="0" applyAlignment="0" applyProtection="0"/>
    <xf numFmtId="0" fontId="2" fillId="0" borderId="0" applyNumberFormat="0" applyAlignment="0">
      <alignment vertical="center"/>
    </xf>
    <xf numFmtId="0" fontId="16" fillId="16" borderId="2" applyNumberFormat="0" applyAlignment="0" applyProtection="0"/>
    <xf numFmtId="165" fontId="8" fillId="0" borderId="0" applyNumberFormat="0" applyAlignment="0">
      <alignment vertical="center"/>
    </xf>
    <xf numFmtId="0" fontId="17" fillId="17" borderId="3" applyNumberFormat="0" applyProtection="0">
      <alignment horizontal="center" vertical="center" wrapText="1"/>
    </xf>
    <xf numFmtId="0" fontId="17" fillId="17" borderId="0" applyNumberFormat="0" applyBorder="0" applyProtection="0">
      <alignment horizontal="centerContinuous" vertical="center"/>
    </xf>
    <xf numFmtId="0" fontId="5" fillId="18" borderId="0" applyNumberFormat="0">
      <alignment horizontal="center" vertical="top" wrapText="1"/>
    </xf>
    <xf numFmtId="0" fontId="5" fillId="18" borderId="0" applyNumberFormat="0">
      <alignment horizontal="left" vertical="top" wrapText="1"/>
    </xf>
    <xf numFmtId="0" fontId="5" fillId="18" borderId="0" applyNumberFormat="0">
      <alignment horizontal="centerContinuous" vertical="top"/>
    </xf>
    <xf numFmtId="0" fontId="2" fillId="18" borderId="0" applyNumberFormat="0">
      <alignment horizontal="center" vertical="top" wrapText="1"/>
    </xf>
    <xf numFmtId="0" fontId="18" fillId="0" borderId="4" applyNumberFormat="0" applyFont="0" applyFill="0" applyAlignment="0" applyProtection="0">
      <alignment horizontal="left"/>
    </xf>
    <xf numFmtId="169" fontId="2" fillId="0" borderId="0" applyFont="0" applyFill="0" applyBorder="0" applyAlignment="0" applyProtection="0">
      <alignment vertical="center"/>
    </xf>
    <xf numFmtId="174" fontId="2" fillId="0" borderId="0" applyFont="0" applyFill="0" applyBorder="0" applyAlignment="0" applyProtection="0">
      <alignment vertical="center"/>
    </xf>
    <xf numFmtId="175" fontId="2" fillId="0" borderId="0" applyFont="0" applyFill="0" applyBorder="0" applyAlignment="0" applyProtection="0">
      <alignment vertical="center"/>
    </xf>
    <xf numFmtId="172" fontId="2" fillId="0" borderId="0" applyFont="0" applyFill="0" applyBorder="0" applyAlignment="0" applyProtection="0">
      <alignment vertical="center"/>
    </xf>
    <xf numFmtId="173" fontId="2" fillId="0" borderId="0" applyFont="0" applyFill="0" applyBorder="0" applyAlignment="0" applyProtection="0">
      <alignment vertical="center"/>
    </xf>
    <xf numFmtId="170" fontId="2" fillId="0" borderId="0" applyFont="0" applyFill="0" applyBorder="0" applyAlignment="0" applyProtection="0">
      <alignment vertical="center"/>
    </xf>
    <xf numFmtId="171" fontId="2" fillId="0" borderId="0" applyFont="0" applyFill="0" applyBorder="0" applyAlignment="0" applyProtection="0">
      <alignment vertical="center"/>
    </xf>
    <xf numFmtId="180" fontId="2" fillId="0" borderId="0" applyFont="0" applyFill="0" applyBorder="0" applyAlignment="0" applyProtection="0">
      <alignment vertical="center"/>
    </xf>
    <xf numFmtId="181" fontId="2" fillId="0" borderId="0" applyFont="0" applyFill="0" applyBorder="0" applyAlignment="0" applyProtection="0">
      <alignment vertical="center"/>
    </xf>
    <xf numFmtId="178" fontId="2" fillId="0" borderId="0" applyFont="0" applyFill="0" applyBorder="0" applyAlignment="0" applyProtection="0">
      <alignment vertical="center"/>
    </xf>
    <xf numFmtId="179" fontId="2" fillId="0" borderId="0" applyFont="0" applyFill="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168" fontId="2" fillId="0" borderId="0" applyFont="0" applyFill="0" applyBorder="0" applyAlignment="0" applyProtection="0">
      <alignment vertical="center"/>
    </xf>
    <xf numFmtId="182" fontId="2" fillId="0" borderId="0" applyFont="0" applyFill="0" applyBorder="0" applyAlignment="0" applyProtection="0">
      <alignment vertical="center"/>
    </xf>
    <xf numFmtId="183" fontId="2" fillId="0" borderId="0" applyFont="0" applyFill="0" applyBorder="0" applyAlignment="0" applyProtection="0">
      <alignment vertical="center"/>
    </xf>
    <xf numFmtId="187" fontId="18" fillId="0" borderId="0" applyFont="0" applyFill="0" applyBorder="0" applyAlignment="0" applyProtection="0"/>
    <xf numFmtId="0" fontId="19" fillId="0" borderId="0" applyNumberFormat="0" applyFill="0" applyBorder="0" applyAlignment="0" applyProtection="0"/>
    <xf numFmtId="0" fontId="20" fillId="19" borderId="0" applyNumberFormat="0" applyBorder="0" applyAlignment="0" applyProtection="0"/>
    <xf numFmtId="0" fontId="6" fillId="18" borderId="0" applyNumberFormat="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pplyNumberFormat="0" applyFill="0" applyBorder="0" applyAlignment="0" applyProtection="0">
      <alignment horizontal="left" vertical="center"/>
    </xf>
    <xf numFmtId="0" fontId="5" fillId="0" borderId="0" applyNumberFormat="0" applyFill="0" applyBorder="0" applyAlignment="0" applyProtection="0">
      <alignment vertical="center"/>
    </xf>
    <xf numFmtId="0" fontId="21" fillId="0" borderId="0" applyNumberFormat="0">
      <alignment horizontal="left"/>
    </xf>
    <xf numFmtId="0" fontId="22"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 fillId="20" borderId="0" applyNumberFormat="0" applyFont="0" applyBorder="0" applyAlignment="0" applyProtection="0">
      <alignment vertical="center"/>
    </xf>
    <xf numFmtId="0" fontId="1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1" applyNumberFormat="0" applyFill="0" applyAlignment="0" applyProtection="0"/>
    <xf numFmtId="0" fontId="2" fillId="0" borderId="7" applyNumberFormat="0" applyAlignment="0">
      <alignment vertical="center"/>
    </xf>
    <xf numFmtId="0" fontId="2" fillId="0" borderId="8" applyNumberFormat="0" applyAlignment="0">
      <alignment vertical="center"/>
      <protection locked="0"/>
    </xf>
    <xf numFmtId="164" fontId="2" fillId="21" borderId="8" applyNumberFormat="0" applyAlignment="0">
      <alignment vertical="center"/>
      <protection locked="0"/>
    </xf>
    <xf numFmtId="0" fontId="2" fillId="22" borderId="0" applyNumberFormat="0" applyAlignment="0">
      <alignment vertical="center"/>
    </xf>
    <xf numFmtId="0" fontId="2" fillId="23" borderId="0" applyNumberFormat="0" applyAlignment="0">
      <alignment vertical="center"/>
    </xf>
    <xf numFmtId="0" fontId="26" fillId="0" borderId="0" applyNumberFormat="0" applyFill="0" applyBorder="0" applyAlignment="0" applyProtection="0"/>
    <xf numFmtId="0" fontId="2" fillId="0" borderId="9" applyNumberFormat="0" applyAlignment="0">
      <alignment vertical="center"/>
      <protection locked="0"/>
    </xf>
    <xf numFmtId="0" fontId="27" fillId="0" borderId="10" applyNumberFormat="0" applyFill="0" applyAlignment="0" applyProtection="0"/>
    <xf numFmtId="0" fontId="28" fillId="0" borderId="0" applyNumberFormat="0" applyFill="0" applyBorder="0" applyProtection="0">
      <alignment horizontal="left" vertical="center"/>
    </xf>
    <xf numFmtId="0" fontId="9" fillId="0" borderId="0" applyNumberFormat="0" applyAlignment="0">
      <alignment vertical="center"/>
    </xf>
    <xf numFmtId="0" fontId="29" fillId="9" borderId="0" applyNumberFormat="0" applyBorder="0" applyAlignment="0" applyProtection="0"/>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xf numFmtId="0" fontId="18" fillId="0" borderId="0"/>
    <xf numFmtId="164" fontId="2" fillId="0" borderId="0" applyFont="0" applyFill="0" applyBorder="0" applyAlignment="0" applyProtection="0">
      <alignment vertical="center"/>
    </xf>
    <xf numFmtId="165" fontId="2" fillId="0" borderId="0" applyFont="0" applyFill="0" applyBorder="0" applyAlignment="0" applyProtection="0">
      <alignment vertical="center"/>
    </xf>
    <xf numFmtId="38" fontId="18" fillId="0" borderId="11" applyFont="0" applyFill="0" applyBorder="0" applyAlignment="0" applyProtection="0"/>
    <xf numFmtId="0" fontId="2" fillId="24" borderId="0" applyNumberFormat="0" applyFont="0" applyBorder="0" applyAlignment="0" applyProtection="0">
      <alignment vertical="center"/>
    </xf>
    <xf numFmtId="166" fontId="2" fillId="0" borderId="0" applyFont="0" applyFill="0" applyBorder="0" applyAlignment="0" applyProtection="0">
      <alignment horizontal="right" vertical="center"/>
    </xf>
    <xf numFmtId="167" fontId="2" fillId="0" borderId="0" applyFont="0" applyFill="0" applyBorder="0" applyAlignment="0" applyProtection="0">
      <alignment vertical="center"/>
    </xf>
    <xf numFmtId="185" fontId="18" fillId="0" borderId="0" applyFont="0" applyFill="0" applyBorder="0" applyAlignment="0" applyProtection="0"/>
    <xf numFmtId="0" fontId="30" fillId="0" borderId="0"/>
    <xf numFmtId="0" fontId="31" fillId="0" borderId="0"/>
    <xf numFmtId="0" fontId="18" fillId="0" borderId="12" applyNumberFormat="0" applyFont="0" applyFill="0" applyAlignment="0" applyProtection="0"/>
    <xf numFmtId="0" fontId="17" fillId="17" borderId="13" applyNumberFormat="0" applyBorder="0" applyProtection="0">
      <alignment horizontal="left" wrapText="1"/>
    </xf>
    <xf numFmtId="0" fontId="17" fillId="17" borderId="0" applyNumberFormat="0" applyBorder="0" applyProtection="0">
      <alignment horizontal="left"/>
    </xf>
    <xf numFmtId="0" fontId="5" fillId="0" borderId="0" applyNumberFormat="0" applyFill="0" applyBorder="0">
      <alignment horizontal="left" vertical="center" wrapText="1"/>
    </xf>
    <xf numFmtId="0" fontId="2" fillId="0" borderId="0" applyNumberFormat="0" applyFill="0" applyBorder="0">
      <alignment horizontal="left" vertical="center" wrapText="1" indent="1"/>
    </xf>
    <xf numFmtId="0" fontId="18" fillId="0" borderId="14" applyNumberFormat="0" applyFont="0" applyFill="0" applyAlignment="0" applyProtection="0"/>
    <xf numFmtId="0" fontId="32" fillId="0" borderId="0" applyNumberFormat="0" applyFill="0" applyBorder="0" applyProtection="0">
      <alignment horizontal="left" vertical="center"/>
    </xf>
    <xf numFmtId="40" fontId="18" fillId="0" borderId="0" applyFont="0" applyFill="0" applyBorder="0" applyAlignment="0" applyProtection="0"/>
    <xf numFmtId="186" fontId="18" fillId="0" borderId="0" applyFont="0" applyFill="0" applyBorder="0" applyAlignment="0" applyProtection="0"/>
    <xf numFmtId="0" fontId="33" fillId="0" borderId="0" applyNumberFormat="0" applyFill="0" applyBorder="0" applyAlignment="0" applyProtection="0">
      <alignment horizontal="left" vertical="center"/>
    </xf>
    <xf numFmtId="164" fontId="5" fillId="0" borderId="15" applyNumberFormat="0" applyFill="0" applyAlignment="0" applyProtection="0">
      <alignment vertical="center"/>
    </xf>
    <xf numFmtId="164" fontId="2" fillId="0" borderId="16" applyNumberFormat="0" applyFont="0" applyFill="0" applyAlignment="0" applyProtection="0">
      <alignment vertical="center"/>
    </xf>
    <xf numFmtId="0" fontId="2" fillId="25" borderId="0" applyNumberFormat="0" applyFont="0" applyBorder="0" applyAlignment="0" applyProtection="0">
      <alignment vertical="center"/>
    </xf>
    <xf numFmtId="0" fontId="2" fillId="0" borderId="0" applyNumberFormat="0" applyFont="0" applyFill="0" applyAlignment="0" applyProtection="0">
      <alignment vertical="center"/>
    </xf>
    <xf numFmtId="164" fontId="2" fillId="0" borderId="0" applyNumberFormat="0" applyFont="0" applyBorder="0" applyAlignment="0" applyProtection="0">
      <alignment vertical="center"/>
    </xf>
    <xf numFmtId="49" fontId="2" fillId="0" borderId="0" applyFont="0" applyFill="0" applyBorder="0" applyAlignment="0" applyProtection="0">
      <alignment horizontal="center" vertical="center"/>
    </xf>
    <xf numFmtId="0" fontId="34" fillId="0" borderId="0" applyNumberFormat="0" applyFill="0" applyBorder="0" applyAlignment="0" applyProtection="0"/>
    <xf numFmtId="0" fontId="17" fillId="17" borderId="3" applyNumberFormat="0" applyProtection="0">
      <alignment horizontal="left" vertical="center"/>
    </xf>
    <xf numFmtId="164" fontId="5" fillId="0" borderId="0" applyNumberFormat="0" applyFill="0" applyBorder="0" applyAlignment="0" applyProtection="0">
      <alignment vertical="center"/>
    </xf>
    <xf numFmtId="164" fontId="5" fillId="18" borderId="0" applyNumberFormat="0" applyAlignment="0" applyProtection="0">
      <alignment vertical="center"/>
    </xf>
    <xf numFmtId="0" fontId="2" fillId="0" borderId="0" applyNumberFormat="0" applyFont="0" applyBorder="0" applyAlignment="0" applyProtection="0">
      <alignment vertical="center"/>
    </xf>
    <xf numFmtId="0" fontId="2" fillId="0" borderId="0" applyNumberFormat="0" applyFont="0" applyAlignment="0" applyProtection="0">
      <alignment vertical="center"/>
    </xf>
    <xf numFmtId="0" fontId="35" fillId="0" borderId="0" applyNumberFormat="0" applyFill="0" applyBorder="0" applyAlignment="0" applyProtection="0"/>
    <xf numFmtId="0" fontId="18" fillId="17" borderId="0" applyNumberFormat="0" applyBorder="0" applyProtection="0">
      <alignment horizontal="left"/>
    </xf>
  </cellStyleXfs>
  <cellXfs count="138">
    <xf numFmtId="0" fontId="0" fillId="0" borderId="0" xfId="0">
      <alignment vertical="center"/>
    </xf>
    <xf numFmtId="0" fontId="0" fillId="0" borderId="0" xfId="0" applyFill="1">
      <alignment vertical="center"/>
    </xf>
    <xf numFmtId="0" fontId="5" fillId="0" borderId="0" xfId="60">
      <alignment vertical="center"/>
    </xf>
    <xf numFmtId="0" fontId="1" fillId="0" borderId="0" xfId="59" applyAlignment="1">
      <alignment vertical="center"/>
    </xf>
    <xf numFmtId="0" fontId="9" fillId="0" borderId="0" xfId="79">
      <alignment vertical="center"/>
    </xf>
    <xf numFmtId="164" fontId="2" fillId="21" borderId="8" xfId="72">
      <alignment vertical="center"/>
      <protection locked="0"/>
    </xf>
    <xf numFmtId="0" fontId="0" fillId="0" borderId="0" xfId="0" applyBorder="1">
      <alignment vertical="center"/>
    </xf>
    <xf numFmtId="0" fontId="4" fillId="0" borderId="0" xfId="58" applyFill="1" applyAlignment="1">
      <alignment horizontal="left"/>
    </xf>
    <xf numFmtId="0" fontId="5" fillId="0" borderId="0" xfId="97" applyAlignment="1">
      <alignment horizontal="left" vertical="center" wrapText="1" indent="1"/>
    </xf>
    <xf numFmtId="0" fontId="6" fillId="0" borderId="0" xfId="56" applyFill="1" applyAlignment="1">
      <alignment horizontal="center" vertical="center"/>
    </xf>
    <xf numFmtId="0" fontId="6" fillId="0" borderId="0" xfId="56" applyFill="1" applyBorder="1">
      <alignment vertical="center"/>
    </xf>
    <xf numFmtId="0" fontId="6" fillId="0" borderId="0" xfId="56" applyFill="1">
      <alignment vertical="center"/>
    </xf>
    <xf numFmtId="0" fontId="0" fillId="0" borderId="17" xfId="0" applyBorder="1">
      <alignment vertical="center"/>
    </xf>
    <xf numFmtId="0" fontId="2" fillId="0" borderId="9" xfId="76">
      <alignment vertical="center"/>
      <protection locked="0"/>
    </xf>
    <xf numFmtId="0" fontId="2" fillId="0" borderId="7" xfId="70">
      <alignment vertical="center"/>
    </xf>
    <xf numFmtId="0" fontId="6" fillId="0" borderId="0" xfId="56" applyFont="1" applyFill="1">
      <alignment vertical="center"/>
    </xf>
    <xf numFmtId="0" fontId="2" fillId="22" borderId="18" xfId="73" applyBorder="1">
      <alignment vertical="center"/>
    </xf>
    <xf numFmtId="0" fontId="2" fillId="22" borderId="19" xfId="73" applyBorder="1">
      <alignment vertical="center"/>
    </xf>
    <xf numFmtId="0" fontId="2" fillId="22" borderId="20" xfId="73" applyBorder="1">
      <alignment vertical="center"/>
    </xf>
    <xf numFmtId="0" fontId="10" fillId="0" borderId="0" xfId="81" applyFont="1">
      <alignment vertical="center"/>
    </xf>
    <xf numFmtId="0" fontId="2" fillId="22" borderId="21" xfId="73" applyBorder="1">
      <alignment vertical="center"/>
    </xf>
    <xf numFmtId="0" fontId="2" fillId="22" borderId="22" xfId="73" applyBorder="1">
      <alignment vertical="center"/>
    </xf>
    <xf numFmtId="0" fontId="2" fillId="22" borderId="23" xfId="73" applyBorder="1">
      <alignment vertical="center"/>
    </xf>
    <xf numFmtId="0" fontId="0" fillId="0" borderId="24"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2" fillId="0" borderId="8" xfId="71">
      <alignment vertical="center"/>
      <protection locked="0"/>
    </xf>
    <xf numFmtId="0" fontId="0" fillId="0" borderId="18" xfId="0" applyFill="1" applyBorder="1">
      <alignment vertical="center"/>
    </xf>
    <xf numFmtId="164" fontId="0" fillId="0" borderId="18" xfId="0" applyNumberFormat="1" applyBorder="1">
      <alignment vertical="center"/>
    </xf>
    <xf numFmtId="164" fontId="0" fillId="0" borderId="19" xfId="0" applyNumberFormat="1" applyBorder="1">
      <alignment vertical="center"/>
    </xf>
    <xf numFmtId="164" fontId="8" fillId="0" borderId="0" xfId="29" applyNumberFormat="1">
      <alignment vertical="center"/>
    </xf>
    <xf numFmtId="0" fontId="2" fillId="21" borderId="8" xfId="72" applyNumberFormat="1">
      <alignment vertical="center"/>
      <protection locked="0"/>
    </xf>
    <xf numFmtId="38" fontId="6" fillId="0" borderId="0" xfId="56" applyNumberFormat="1" applyFill="1" applyBorder="1" applyAlignment="1">
      <alignment horizontal="center" vertical="center"/>
    </xf>
    <xf numFmtId="38" fontId="6" fillId="0" borderId="0" xfId="56" applyNumberFormat="1" applyFill="1" applyBorder="1">
      <alignment vertical="center"/>
    </xf>
    <xf numFmtId="49" fontId="2" fillId="0" borderId="0" xfId="109" applyFont="1" applyAlignment="1">
      <alignment vertical="center"/>
    </xf>
    <xf numFmtId="0" fontId="36" fillId="0" borderId="0" xfId="68" applyFont="1" applyAlignment="1" applyProtection="1">
      <alignment vertical="center"/>
    </xf>
    <xf numFmtId="0" fontId="25" fillId="0" borderId="0" xfId="68" applyAlignment="1" applyProtection="1">
      <alignment vertical="center"/>
    </xf>
    <xf numFmtId="0" fontId="1" fillId="0" borderId="0" xfId="59" applyAlignment="1"/>
    <xf numFmtId="49" fontId="37" fillId="0" borderId="16" xfId="82" applyNumberFormat="1" applyFont="1" applyBorder="1">
      <alignment vertical="center"/>
    </xf>
    <xf numFmtId="49" fontId="2" fillId="0" borderId="16" xfId="109" applyFont="1" applyBorder="1" applyAlignment="1">
      <alignment vertical="center"/>
    </xf>
    <xf numFmtId="49" fontId="4" fillId="0" borderId="0" xfId="109" applyFont="1" applyAlignment="1">
      <alignment vertical="center"/>
    </xf>
    <xf numFmtId="49" fontId="2" fillId="0" borderId="8" xfId="71" applyNumberFormat="1">
      <alignment vertical="center"/>
      <protection locked="0"/>
    </xf>
    <xf numFmtId="49" fontId="2" fillId="21" borderId="8" xfId="72" applyNumberFormat="1">
      <alignment vertical="center"/>
      <protection locked="0"/>
    </xf>
    <xf numFmtId="49" fontId="2" fillId="26" borderId="0" xfId="109" applyFont="1" applyFill="1" applyAlignment="1">
      <alignment vertical="center"/>
    </xf>
    <xf numFmtId="0" fontId="5" fillId="0" borderId="0" xfId="60" applyFont="1">
      <alignment vertical="center"/>
    </xf>
    <xf numFmtId="0" fontId="2" fillId="0" borderId="9" xfId="76" applyFont="1">
      <alignment vertical="center"/>
      <protection locked="0"/>
    </xf>
    <xf numFmtId="0" fontId="38" fillId="0" borderId="0" xfId="58" applyFont="1">
      <alignment vertical="center"/>
    </xf>
    <xf numFmtId="0" fontId="1" fillId="0" borderId="0" xfId="59" applyFont="1" applyAlignment="1">
      <alignment horizontal="left" vertical="center" indent="1"/>
    </xf>
    <xf numFmtId="164" fontId="2" fillId="0" borderId="8" xfId="71" applyNumberFormat="1">
      <alignment vertical="center"/>
      <protection locked="0"/>
    </xf>
    <xf numFmtId="0" fontId="1" fillId="0" borderId="0" xfId="59" quotePrefix="1" applyFont="1" applyAlignment="1">
      <alignment horizontal="left" vertical="center" indent="1"/>
    </xf>
    <xf numFmtId="0" fontId="2" fillId="0" borderId="25" xfId="71" applyBorder="1">
      <alignment vertical="center"/>
      <protection locked="0"/>
    </xf>
    <xf numFmtId="0" fontId="1" fillId="0" borderId="0" xfId="59" applyFont="1" applyAlignment="1">
      <alignment horizontal="left" vertical="center" indent="2"/>
    </xf>
    <xf numFmtId="0" fontId="2" fillId="22" borderId="0" xfId="73">
      <alignment vertical="center"/>
    </xf>
    <xf numFmtId="164" fontId="0" fillId="26" borderId="18" xfId="0" applyNumberFormat="1" applyFill="1" applyBorder="1">
      <alignment vertical="center"/>
    </xf>
    <xf numFmtId="164" fontId="0" fillId="26" borderId="19" xfId="0" applyNumberFormat="1" applyFill="1" applyBorder="1">
      <alignment vertical="center"/>
    </xf>
    <xf numFmtId="164" fontId="2" fillId="26" borderId="0" xfId="71" applyNumberFormat="1" applyFill="1" applyBorder="1">
      <alignment vertical="center"/>
      <protection locked="0"/>
    </xf>
    <xf numFmtId="164" fontId="2" fillId="26" borderId="26" xfId="71" applyNumberFormat="1" applyFill="1" applyBorder="1">
      <alignment vertical="center"/>
      <protection locked="0"/>
    </xf>
    <xf numFmtId="164" fontId="2" fillId="26" borderId="17" xfId="71" applyNumberFormat="1" applyFill="1" applyBorder="1">
      <alignment vertical="center"/>
      <protection locked="0"/>
    </xf>
    <xf numFmtId="164" fontId="2" fillId="26" borderId="27" xfId="71" applyNumberFormat="1" applyFill="1" applyBorder="1">
      <alignment vertical="center"/>
      <protection locked="0"/>
    </xf>
    <xf numFmtId="164" fontId="2" fillId="26" borderId="28" xfId="71" applyNumberFormat="1" applyFill="1" applyBorder="1">
      <alignment vertical="center"/>
      <protection locked="0"/>
    </xf>
    <xf numFmtId="164" fontId="2" fillId="26" borderId="29" xfId="71" applyNumberFormat="1" applyFill="1" applyBorder="1">
      <alignment vertical="center"/>
      <protection locked="0"/>
    </xf>
    <xf numFmtId="164" fontId="2" fillId="26" borderId="30" xfId="71" applyNumberFormat="1" applyFill="1" applyBorder="1">
      <alignment vertical="center"/>
      <protection locked="0"/>
    </xf>
    <xf numFmtId="164" fontId="2" fillId="27" borderId="17" xfId="72" applyFill="1" applyBorder="1">
      <alignment vertical="center"/>
      <protection locked="0"/>
    </xf>
    <xf numFmtId="164" fontId="2" fillId="27" borderId="27" xfId="72" applyFill="1" applyBorder="1">
      <alignment vertical="center"/>
      <protection locked="0"/>
    </xf>
    <xf numFmtId="164" fontId="2" fillId="27" borderId="29" xfId="72" applyFill="1" applyBorder="1">
      <alignment vertical="center"/>
      <protection locked="0"/>
    </xf>
    <xf numFmtId="164" fontId="2" fillId="27" borderId="30" xfId="72" applyFill="1" applyBorder="1">
      <alignment vertical="center"/>
      <protection locked="0"/>
    </xf>
    <xf numFmtId="164" fontId="2" fillId="26" borderId="31" xfId="71" applyNumberFormat="1" applyFill="1" applyBorder="1">
      <alignment vertical="center"/>
      <protection locked="0"/>
    </xf>
    <xf numFmtId="164" fontId="2" fillId="27" borderId="32" xfId="72" applyFill="1" applyBorder="1">
      <alignment vertical="center"/>
      <protection locked="0"/>
    </xf>
    <xf numFmtId="164" fontId="2" fillId="27" borderId="33" xfId="72" applyFill="1" applyBorder="1">
      <alignment vertical="center"/>
      <protection locked="0"/>
    </xf>
    <xf numFmtId="164" fontId="2" fillId="27" borderId="0" xfId="72" applyFill="1" applyBorder="1">
      <alignment vertical="center"/>
      <protection locked="0"/>
    </xf>
    <xf numFmtId="164" fontId="2" fillId="27" borderId="34" xfId="72" applyFill="1" applyBorder="1">
      <alignment vertical="center"/>
      <protection locked="0"/>
    </xf>
    <xf numFmtId="164" fontId="2" fillId="27" borderId="35" xfId="72" applyFill="1" applyBorder="1">
      <alignment vertical="center"/>
      <protection locked="0"/>
    </xf>
    <xf numFmtId="0" fontId="2" fillId="22" borderId="0" xfId="73" applyFont="1">
      <alignment vertical="center"/>
    </xf>
    <xf numFmtId="0" fontId="0" fillId="26" borderId="17" xfId="0" applyFill="1" applyBorder="1">
      <alignment vertical="center"/>
    </xf>
    <xf numFmtId="0" fontId="0" fillId="26" borderId="32" xfId="0" applyFill="1" applyBorder="1">
      <alignment vertical="center"/>
    </xf>
    <xf numFmtId="0" fontId="0" fillId="26" borderId="0" xfId="0" applyFill="1" applyBorder="1">
      <alignment vertical="center"/>
    </xf>
    <xf numFmtId="0" fontId="0" fillId="26" borderId="34" xfId="0" applyFill="1" applyBorder="1">
      <alignment vertical="center"/>
    </xf>
    <xf numFmtId="0" fontId="0" fillId="26" borderId="29" xfId="0" applyFill="1" applyBorder="1">
      <alignment vertical="center"/>
    </xf>
    <xf numFmtId="0" fontId="0" fillId="26" borderId="35" xfId="0" applyFill="1" applyBorder="1">
      <alignment vertical="center"/>
    </xf>
    <xf numFmtId="49" fontId="0" fillId="0" borderId="0" xfId="109" applyFont="1" applyAlignment="1">
      <alignment vertical="center"/>
    </xf>
    <xf numFmtId="164" fontId="2" fillId="21" borderId="8" xfId="72" applyNumberFormat="1">
      <alignment vertical="center"/>
      <protection locked="0"/>
    </xf>
    <xf numFmtId="0" fontId="2" fillId="0" borderId="8" xfId="71" applyFont="1" applyAlignment="1">
      <alignment horizontal="center" vertical="center"/>
      <protection locked="0"/>
    </xf>
    <xf numFmtId="0" fontId="4" fillId="0" borderId="0" xfId="0" applyFont="1" applyAlignment="1">
      <alignment horizontal="center" vertical="center"/>
    </xf>
    <xf numFmtId="9" fontId="2" fillId="0" borderId="8" xfId="71" applyNumberFormat="1">
      <alignment vertical="center"/>
      <protection locked="0"/>
    </xf>
    <xf numFmtId="9" fontId="2" fillId="0" borderId="8" xfId="71" applyNumberFormat="1" applyAlignment="1">
      <alignment horizontal="center" vertical="center"/>
      <protection locked="0"/>
    </xf>
    <xf numFmtId="0" fontId="6" fillId="0" borderId="0" xfId="56" applyFont="1" applyFill="1" applyAlignment="1">
      <alignment horizontal="right" vertical="center"/>
    </xf>
    <xf numFmtId="0" fontId="0" fillId="0" borderId="0" xfId="0" applyAlignment="1">
      <alignment horizontal="right" vertical="center"/>
    </xf>
    <xf numFmtId="0" fontId="5" fillId="0" borderId="0" xfId="60" quotePrefix="1" applyFont="1" applyAlignment="1">
      <alignment horizontal="left" vertical="center" indent="1"/>
    </xf>
    <xf numFmtId="0" fontId="0" fillId="0" borderId="28" xfId="0" applyFill="1" applyBorder="1">
      <alignment vertical="center"/>
    </xf>
    <xf numFmtId="9" fontId="2" fillId="0" borderId="36" xfId="71" applyNumberFormat="1" applyBorder="1">
      <alignment vertical="center"/>
      <protection locked="0"/>
    </xf>
    <xf numFmtId="9" fontId="2" fillId="21" borderId="36" xfId="72" applyNumberFormat="1" applyBorder="1">
      <alignment vertical="center"/>
      <protection locked="0"/>
    </xf>
    <xf numFmtId="164" fontId="2" fillId="26" borderId="18" xfId="71" applyNumberFormat="1" applyFill="1" applyBorder="1">
      <alignment vertical="center"/>
      <protection locked="0"/>
    </xf>
    <xf numFmtId="164" fontId="2" fillId="26" borderId="19" xfId="71" applyNumberFormat="1" applyFill="1" applyBorder="1">
      <alignment vertical="center"/>
      <protection locked="0"/>
    </xf>
    <xf numFmtId="164" fontId="2" fillId="26" borderId="37" xfId="71" applyNumberFormat="1" applyFill="1" applyBorder="1">
      <alignment vertical="center"/>
      <protection locked="0"/>
    </xf>
    <xf numFmtId="164" fontId="2" fillId="26" borderId="20" xfId="71" applyNumberFormat="1" applyFill="1" applyBorder="1">
      <alignment vertical="center"/>
      <protection locked="0"/>
    </xf>
    <xf numFmtId="9" fontId="2" fillId="0" borderId="38" xfId="71" applyNumberFormat="1" applyBorder="1">
      <alignment vertical="center"/>
      <protection locked="0"/>
    </xf>
    <xf numFmtId="9" fontId="2" fillId="21" borderId="38" xfId="72" applyNumberFormat="1" applyBorder="1">
      <alignment vertical="center"/>
      <protection locked="0"/>
    </xf>
    <xf numFmtId="49" fontId="11" fillId="0" borderId="0" xfId="67" applyNumberFormat="1" applyFill="1" applyBorder="1" applyAlignment="1" applyProtection="1">
      <alignment vertical="center"/>
    </xf>
    <xf numFmtId="0" fontId="39" fillId="0" borderId="0" xfId="0" applyFont="1" applyAlignment="1">
      <alignment horizontal="right" vertical="center"/>
    </xf>
    <xf numFmtId="0" fontId="0" fillId="0" borderId="0" xfId="0" quotePrefix="1" applyAlignment="1">
      <alignment horizontal="left" vertical="center" indent="1"/>
    </xf>
    <xf numFmtId="184" fontId="2" fillId="0" borderId="8" xfId="71" applyNumberFormat="1">
      <alignment vertical="center"/>
      <protection locked="0"/>
    </xf>
    <xf numFmtId="49" fontId="2" fillId="26" borderId="17" xfId="109" applyFont="1" applyFill="1" applyBorder="1" applyAlignment="1">
      <alignment vertical="center"/>
    </xf>
    <xf numFmtId="164" fontId="2" fillId="0" borderId="38" xfId="71" applyNumberFormat="1" applyBorder="1">
      <alignment vertical="center"/>
      <protection locked="0"/>
    </xf>
    <xf numFmtId="164" fontId="2" fillId="21" borderId="38" xfId="72" applyBorder="1">
      <alignment vertical="center"/>
      <protection locked="0"/>
    </xf>
    <xf numFmtId="0" fontId="2" fillId="0" borderId="36" xfId="71" applyBorder="1">
      <alignment vertical="center"/>
      <protection locked="0"/>
    </xf>
    <xf numFmtId="0" fontId="2" fillId="21" borderId="36" xfId="72" applyNumberFormat="1" applyBorder="1">
      <alignment vertical="center"/>
      <protection locked="0"/>
    </xf>
    <xf numFmtId="49" fontId="2" fillId="26" borderId="29" xfId="109" applyFont="1" applyFill="1" applyBorder="1" applyAlignment="1">
      <alignment vertical="center"/>
    </xf>
    <xf numFmtId="0" fontId="2" fillId="0" borderId="39" xfId="71" applyBorder="1">
      <alignment vertical="center"/>
      <protection locked="0"/>
    </xf>
    <xf numFmtId="0" fontId="2" fillId="21" borderId="39" xfId="72" applyNumberFormat="1" applyBorder="1">
      <alignment vertical="center"/>
      <protection locked="0"/>
    </xf>
    <xf numFmtId="164" fontId="2" fillId="26" borderId="40" xfId="71" applyNumberFormat="1" applyFill="1" applyBorder="1">
      <alignment vertical="center"/>
      <protection locked="0"/>
    </xf>
    <xf numFmtId="164" fontId="2" fillId="0" borderId="39" xfId="71" applyNumberFormat="1" applyBorder="1">
      <alignment vertical="center"/>
      <protection locked="0"/>
    </xf>
    <xf numFmtId="164" fontId="2" fillId="0" borderId="36" xfId="71" applyNumberFormat="1" applyBorder="1">
      <alignment vertical="center"/>
      <protection locked="0"/>
    </xf>
    <xf numFmtId="0" fontId="5" fillId="0" borderId="0" xfId="60" applyAlignment="1">
      <alignment horizontal="right" vertical="center"/>
    </xf>
    <xf numFmtId="0" fontId="5" fillId="0" borderId="29" xfId="60" applyBorder="1" applyAlignment="1">
      <alignment horizontal="right" vertical="center"/>
    </xf>
    <xf numFmtId="9" fontId="2" fillId="0" borderId="39" xfId="71" applyNumberFormat="1" applyBorder="1">
      <alignment vertical="center"/>
      <protection locked="0"/>
    </xf>
    <xf numFmtId="164" fontId="2" fillId="0" borderId="41" xfId="71" applyNumberFormat="1" applyBorder="1">
      <alignment vertical="center"/>
      <protection locked="0"/>
    </xf>
    <xf numFmtId="0" fontId="40" fillId="0" borderId="0" xfId="59" applyFont="1" applyAlignment="1">
      <alignment horizontal="left" vertical="center" indent="2"/>
    </xf>
    <xf numFmtId="164" fontId="2" fillId="27" borderId="40" xfId="72" applyFill="1" applyBorder="1">
      <alignment vertical="center"/>
      <protection locked="0"/>
    </xf>
    <xf numFmtId="164" fontId="2" fillId="27" borderId="19" xfId="72" applyFill="1" applyBorder="1">
      <alignment vertical="center"/>
      <protection locked="0"/>
    </xf>
    <xf numFmtId="164" fontId="2" fillId="0" borderId="42" xfId="71" applyNumberFormat="1" applyBorder="1">
      <alignment vertical="center"/>
      <protection locked="0"/>
    </xf>
    <xf numFmtId="164" fontId="2" fillId="27" borderId="20" xfId="72" applyFill="1" applyBorder="1">
      <alignment vertical="center"/>
      <protection locked="0"/>
    </xf>
    <xf numFmtId="0" fontId="6" fillId="0" borderId="0" xfId="56" applyFill="1" applyBorder="1" applyAlignment="1">
      <alignment horizontal="right" vertical="center"/>
    </xf>
    <xf numFmtId="164" fontId="2" fillId="0" borderId="43" xfId="71" applyNumberFormat="1" applyBorder="1">
      <alignment vertical="center"/>
      <protection locked="0"/>
    </xf>
    <xf numFmtId="0" fontId="2" fillId="22" borderId="0" xfId="73" applyBorder="1">
      <alignment vertical="center"/>
    </xf>
    <xf numFmtId="0" fontId="39" fillId="22" borderId="0" xfId="73" applyFont="1" applyBorder="1">
      <alignment vertical="center"/>
    </xf>
    <xf numFmtId="0" fontId="5" fillId="0" borderId="0" xfId="97" applyFont="1" applyAlignment="1">
      <alignment horizontal="left" vertical="center" wrapText="1" indent="1"/>
    </xf>
    <xf numFmtId="0" fontId="5" fillId="0" borderId="0" xfId="60" quotePrefix="1" applyFont="1" applyAlignment="1">
      <alignment vertical="center" wrapText="1"/>
    </xf>
    <xf numFmtId="0" fontId="6" fillId="0" borderId="0" xfId="56" applyFont="1" applyFill="1" applyBorder="1" applyAlignment="1">
      <alignment horizontal="right" vertical="center"/>
    </xf>
    <xf numFmtId="38" fontId="6" fillId="0" borderId="0" xfId="56" applyNumberFormat="1" applyFont="1" applyFill="1" applyBorder="1" applyAlignment="1">
      <alignment horizontal="center" vertical="center"/>
    </xf>
    <xf numFmtId="0" fontId="41" fillId="0" borderId="0" xfId="0" applyFont="1">
      <alignment vertical="center"/>
    </xf>
    <xf numFmtId="0" fontId="0" fillId="0" borderId="8" xfId="71" applyFont="1" applyAlignment="1">
      <alignment horizontal="center" vertical="center"/>
      <protection locked="0"/>
    </xf>
    <xf numFmtId="0" fontId="0" fillId="22" borderId="24" xfId="73" applyFont="1" applyBorder="1" applyAlignment="1">
      <alignment horizontal="center" vertical="center"/>
    </xf>
    <xf numFmtId="0" fontId="0" fillId="22" borderId="24" xfId="73" applyFont="1" applyBorder="1">
      <alignment vertical="center"/>
    </xf>
    <xf numFmtId="0" fontId="0" fillId="0" borderId="9" xfId="76" applyFont="1">
      <alignment vertical="center"/>
      <protection locked="0"/>
    </xf>
    <xf numFmtId="0" fontId="2" fillId="0" borderId="8" xfId="71" applyAlignment="1">
      <alignment horizontal="center" vertical="center"/>
      <protection locked="0"/>
    </xf>
    <xf numFmtId="0" fontId="5" fillId="0" borderId="0" xfId="60" quotePrefix="1" applyFont="1" applyAlignment="1">
      <alignment horizontal="left" vertical="center" wrapText="1"/>
    </xf>
    <xf numFmtId="0" fontId="0" fillId="0" borderId="8" xfId="71" applyFont="1" applyAlignment="1">
      <alignment horizontal="center" vertical="center"/>
      <protection locked="0"/>
    </xf>
  </cellXfs>
  <cellStyles count="11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ssumption" xfId="25"/>
    <cellStyle name="Bad" xfId="26" builtinId="27" customBuiltin="1"/>
    <cellStyle name="Calculation" xfId="27" builtinId="22" customBuiltin="1"/>
    <cellStyle name="Check Cell" xfId="28" builtinId="23" customBuiltin="1"/>
    <cellStyle name="Checksum" xfId="29"/>
    <cellStyle name="Column Heading" xfId="30"/>
    <cellStyle name="Column Heading (No Wrap)" xfId="31"/>
    <cellStyle name="Column label" xfId="32"/>
    <cellStyle name="Column label (left aligned)" xfId="33"/>
    <cellStyle name="Column label (no wrap)" xfId="34"/>
    <cellStyle name="Column label (not bold)" xfId="35"/>
    <cellStyle name="Column Total" xfId="36"/>
    <cellStyle name="Currency (2dp)" xfId="37"/>
    <cellStyle name="Currency Dollar" xfId="38"/>
    <cellStyle name="Currency Dollar (2dp)" xfId="39"/>
    <cellStyle name="Currency EUR" xfId="40"/>
    <cellStyle name="Currency EUR (2dp)" xfId="41"/>
    <cellStyle name="Currency Euro" xfId="42"/>
    <cellStyle name="Currency Euro (2dp)" xfId="43"/>
    <cellStyle name="Currency GBP" xfId="44"/>
    <cellStyle name="Currency GBP (2dp)" xfId="45"/>
    <cellStyle name="Currency Pound" xfId="46"/>
    <cellStyle name="Currency Pound (2dp)" xfId="47"/>
    <cellStyle name="Currency USD" xfId="48"/>
    <cellStyle name="Currency USD (2dp)" xfId="49"/>
    <cellStyle name="Date" xfId="50"/>
    <cellStyle name="Date (Month)" xfId="51"/>
    <cellStyle name="Date (Year)" xfId="52"/>
    <cellStyle name="Date_Coverage data" xfId="53"/>
    <cellStyle name="Explanatory Text" xfId="54" builtinId="53" customBuiltin="1"/>
    <cellStyle name="Good" xfId="55" builtinId="26" customBuiltin="1"/>
    <cellStyle name="H0" xfId="56"/>
    <cellStyle name="H1" xfId="57"/>
    <cellStyle name="H2" xfId="58"/>
    <cellStyle name="H3" xfId="59"/>
    <cellStyle name="H4" xfId="60"/>
    <cellStyle name="Heading" xfId="61"/>
    <cellStyle name="Heading 1" xfId="62" builtinId="16" customBuiltin="1"/>
    <cellStyle name="Heading 2" xfId="63" builtinId="17" customBuiltin="1"/>
    <cellStyle name="Heading 3" xfId="64" builtinId="18" customBuiltin="1"/>
    <cellStyle name="Heading 4" xfId="65" builtinId="19" customBuiltin="1"/>
    <cellStyle name="Highlight" xfId="66"/>
    <cellStyle name="Hyperlink" xfId="67" builtinId="8"/>
    <cellStyle name="Hyperlink_Analysys Mason - Quantitative data request for Astelit" xfId="68"/>
    <cellStyle name="Input" xfId="69" builtinId="20" customBuiltin="1"/>
    <cellStyle name="Input calculation" xfId="70"/>
    <cellStyle name="Input data" xfId="71"/>
    <cellStyle name="Input estimate" xfId="72"/>
    <cellStyle name="Input link" xfId="73"/>
    <cellStyle name="Input link (different workbook)" xfId="74"/>
    <cellStyle name="Input Link_bottom_up_model_corrupt" xfId="75"/>
    <cellStyle name="Input parameter" xfId="76"/>
    <cellStyle name="Linked Cell" xfId="77" builtinId="24" customBuiltin="1"/>
    <cellStyle name="Main Title" xfId="78"/>
    <cellStyle name="Name" xfId="79"/>
    <cellStyle name="Neutral" xfId="80" builtinId="28" customBuiltin="1"/>
    <cellStyle name="Normal" xfId="0" builtinId="0"/>
    <cellStyle name="Note" xfId="81" builtinId="10" customBuiltin="1"/>
    <cellStyle name="Note_Analysys Mason - Quantitative data request for Astelit" xfId="82"/>
    <cellStyle name="note3" xfId="83"/>
    <cellStyle name="notes" xfId="84"/>
    <cellStyle name="Number" xfId="85"/>
    <cellStyle name="Number (2dp)" xfId="86"/>
    <cellStyle name="Number_Coverage data" xfId="87"/>
    <cellStyle name="Output" xfId="88" builtinId="21" customBuiltin="1"/>
    <cellStyle name="Percentage" xfId="89"/>
    <cellStyle name="Percentage (2dp)" xfId="90"/>
    <cellStyle name="Percentage_Coverage data" xfId="91"/>
    <cellStyle name="Reference" xfId="92"/>
    <cellStyle name="Result" xfId="93"/>
    <cellStyle name="Row and Column Total" xfId="94"/>
    <cellStyle name="Row Heading" xfId="95"/>
    <cellStyle name="Row Heading (No Wrap)" xfId="96"/>
    <cellStyle name="Row label" xfId="97"/>
    <cellStyle name="Row label (indent)" xfId="98"/>
    <cellStyle name="Row Total" xfId="99"/>
    <cellStyle name="Section Title" xfId="100"/>
    <cellStyle name="Small Number" xfId="101"/>
    <cellStyle name="Small Percentage" xfId="102"/>
    <cellStyle name="Sub-Section Title" xfId="103"/>
    <cellStyle name="Sub-total row" xfId="104"/>
    <cellStyle name="Table finish row" xfId="105"/>
    <cellStyle name="Table shading" xfId="106"/>
    <cellStyle name="Table unfinish row" xfId="107"/>
    <cellStyle name="Table unshading" xfId="108"/>
    <cellStyle name="Text" xfId="109"/>
    <cellStyle name="Title" xfId="110" builtinId="15" customBuiltin="1"/>
    <cellStyle name="Title Heading" xfId="111"/>
    <cellStyle name="Total" xfId="112" builtinId="25" customBuiltin="1"/>
    <cellStyle name="Total row" xfId="113"/>
    <cellStyle name="Unhighlight" xfId="114"/>
    <cellStyle name="Untotal row" xfId="115"/>
    <cellStyle name="Warning Text" xfId="116" builtinId="11" customBuiltin="1"/>
    <cellStyle name="WP Header" xfId="1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FF8080"/>
      <rgbColor rgb="00FFC080"/>
      <rgbColor rgb="00E180C0"/>
      <rgbColor rgb="00C080FF"/>
      <rgbColor rgb="008080FF"/>
      <rgbColor rgb="0081FFFF"/>
      <rgbColor rgb="0080FFC0"/>
      <rgbColor rgb="00FFFF80"/>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fitToPage="1"/>
  </sheetPr>
  <dimension ref="A1:E41"/>
  <sheetViews>
    <sheetView showGridLines="0" tabSelected="1" defaultGridColor="0" view="pageBreakPreview" colorId="22" zoomScale="75" zoomScaleNormal="100" zoomScaleSheetLayoutView="75" workbookViewId="0">
      <pane ySplit="18" topLeftCell="A19" activePane="bottomLeft" state="frozen"/>
      <selection activeCell="AA73" sqref="AA73"/>
      <selection pane="bottomLeft" activeCell="N30" sqref="N30"/>
    </sheetView>
  </sheetViews>
  <sheetFormatPr defaultColWidth="12.7109375" defaultRowHeight="12" x14ac:dyDescent="0.2"/>
  <cols>
    <col min="1" max="1" width="30.42578125" style="35" customWidth="1"/>
    <col min="2" max="2" width="16.7109375" style="35" customWidth="1"/>
    <col min="3" max="3" width="48.5703125" style="35" customWidth="1"/>
    <col min="4" max="4" width="16.7109375" style="35" customWidth="1"/>
    <col min="5" max="5" width="9.85546875" style="35" customWidth="1"/>
  </cols>
  <sheetData>
    <row r="1" spans="1:5" s="33" customFormat="1" ht="33.75" customHeight="1" x14ac:dyDescent="0.2">
      <c r="A1" s="129"/>
      <c r="C1" s="34" t="str">
        <f>Workbook.Title</f>
        <v>Solicitud de Información para los Operadores Móviles Mexicanos</v>
      </c>
    </row>
    <row r="2" spans="1:5" s="12" customFormat="1" ht="12" customHeight="1" x14ac:dyDescent="0.2"/>
    <row r="3" spans="1:5" s="1" customFormat="1" ht="18" x14ac:dyDescent="0.25">
      <c r="A3" s="7" t="s">
        <v>199</v>
      </c>
      <c r="C3"/>
    </row>
    <row r="4" spans="1:5" ht="6" customHeight="1" x14ac:dyDescent="0.2">
      <c r="A4"/>
      <c r="B4"/>
      <c r="C4"/>
      <c r="D4"/>
      <c r="E4"/>
    </row>
    <row r="5" spans="1:5" x14ac:dyDescent="0.2">
      <c r="A5" s="8" t="s">
        <v>200</v>
      </c>
      <c r="B5" s="80" t="s">
        <v>198</v>
      </c>
      <c r="C5"/>
      <c r="D5"/>
      <c r="E5"/>
    </row>
    <row r="6" spans="1:5" x14ac:dyDescent="0.2">
      <c r="A6" s="8" t="s">
        <v>201</v>
      </c>
      <c r="B6" s="80" t="s">
        <v>233</v>
      </c>
      <c r="C6"/>
      <c r="D6"/>
      <c r="E6"/>
    </row>
    <row r="7" spans="1:5" x14ac:dyDescent="0.2">
      <c r="A7" s="126" t="s">
        <v>202</v>
      </c>
      <c r="B7" s="80" t="s">
        <v>232</v>
      </c>
      <c r="C7"/>
      <c r="D7"/>
      <c r="E7"/>
    </row>
    <row r="8" spans="1:5" x14ac:dyDescent="0.2">
      <c r="A8" s="8" t="s">
        <v>34</v>
      </c>
      <c r="B8" s="35" t="s">
        <v>68</v>
      </c>
      <c r="C8" t="s">
        <v>699</v>
      </c>
      <c r="D8"/>
      <c r="E8"/>
    </row>
    <row r="9" spans="1:5" hidden="1" x14ac:dyDescent="0.2">
      <c r="A9" s="8"/>
      <c r="B9" s="80" t="s">
        <v>237</v>
      </c>
      <c r="C9"/>
      <c r="D9"/>
      <c r="E9"/>
    </row>
    <row r="10" spans="1:5" hidden="1" x14ac:dyDescent="0.2">
      <c r="A10" s="8"/>
      <c r="B10" s="80" t="s">
        <v>234</v>
      </c>
      <c r="C10"/>
      <c r="D10"/>
      <c r="E10"/>
    </row>
    <row r="11" spans="1:5" hidden="1" x14ac:dyDescent="0.2">
      <c r="A11" s="8"/>
      <c r="B11" s="80" t="s">
        <v>235</v>
      </c>
      <c r="C11"/>
      <c r="D11"/>
      <c r="E11"/>
    </row>
    <row r="12" spans="1:5" hidden="1" x14ac:dyDescent="0.2">
      <c r="A12" s="8"/>
      <c r="B12" s="80" t="s">
        <v>236</v>
      </c>
      <c r="C12"/>
      <c r="D12"/>
      <c r="E12"/>
    </row>
    <row r="13" spans="1:5" x14ac:dyDescent="0.2">
      <c r="A13" s="8"/>
      <c r="C13"/>
      <c r="D13"/>
      <c r="E13"/>
    </row>
    <row r="14" spans="1:5" x14ac:dyDescent="0.2">
      <c r="A14" s="8"/>
      <c r="B14" s="98"/>
      <c r="C14"/>
      <c r="D14"/>
      <c r="E14"/>
    </row>
    <row r="15" spans="1:5" x14ac:dyDescent="0.2">
      <c r="A15"/>
      <c r="B15" s="36"/>
      <c r="C15" s="37"/>
      <c r="D15"/>
      <c r="E15"/>
    </row>
    <row r="16" spans="1:5" s="1" customFormat="1" ht="18" x14ac:dyDescent="0.25">
      <c r="A16" s="7" t="s">
        <v>203</v>
      </c>
      <c r="C16"/>
    </row>
    <row r="17" spans="1:5" ht="6" customHeight="1" x14ac:dyDescent="0.2">
      <c r="A17"/>
      <c r="B17"/>
      <c r="C17"/>
      <c r="D17"/>
      <c r="E17"/>
    </row>
    <row r="18" spans="1:5" ht="15.75" x14ac:dyDescent="0.25">
      <c r="A18" s="38" t="s">
        <v>204</v>
      </c>
      <c r="B18" s="38" t="s">
        <v>205</v>
      </c>
      <c r="C18" s="3"/>
      <c r="D18" s="38" t="s">
        <v>206</v>
      </c>
      <c r="E18" s="38"/>
    </row>
    <row r="19" spans="1:5" x14ac:dyDescent="0.2">
      <c r="A19" s="80" t="s">
        <v>203</v>
      </c>
      <c r="B19" s="80" t="s">
        <v>216</v>
      </c>
      <c r="D19" s="35" t="s">
        <v>237</v>
      </c>
    </row>
    <row r="20" spans="1:5" x14ac:dyDescent="0.2">
      <c r="A20" s="80" t="s">
        <v>208</v>
      </c>
      <c r="B20" s="80" t="s">
        <v>217</v>
      </c>
      <c r="D20" s="35" t="s">
        <v>237</v>
      </c>
    </row>
    <row r="21" spans="1:5" x14ac:dyDescent="0.2">
      <c r="A21" s="80" t="s">
        <v>209</v>
      </c>
      <c r="B21" s="80" t="s">
        <v>218</v>
      </c>
      <c r="D21" s="35" t="s">
        <v>237</v>
      </c>
    </row>
    <row r="22" spans="1:5" x14ac:dyDescent="0.2">
      <c r="A22" s="80" t="s">
        <v>210</v>
      </c>
      <c r="B22" s="80" t="s">
        <v>219</v>
      </c>
      <c r="D22" s="35" t="s">
        <v>237</v>
      </c>
    </row>
    <row r="23" spans="1:5" x14ac:dyDescent="0.2">
      <c r="A23" s="80" t="s">
        <v>211</v>
      </c>
      <c r="B23" t="s">
        <v>220</v>
      </c>
      <c r="D23" s="35" t="s">
        <v>237</v>
      </c>
    </row>
    <row r="24" spans="1:5" x14ac:dyDescent="0.2">
      <c r="A24" s="80" t="s">
        <v>238</v>
      </c>
      <c r="B24" t="s">
        <v>239</v>
      </c>
      <c r="D24" s="35" t="s">
        <v>237</v>
      </c>
    </row>
    <row r="25" spans="1:5" x14ac:dyDescent="0.2">
      <c r="A25" s="80" t="s">
        <v>212</v>
      </c>
      <c r="B25" t="s">
        <v>221</v>
      </c>
      <c r="D25" s="35" t="s">
        <v>237</v>
      </c>
    </row>
    <row r="26" spans="1:5" x14ac:dyDescent="0.2">
      <c r="A26" s="80" t="s">
        <v>213</v>
      </c>
      <c r="B26" t="s">
        <v>222</v>
      </c>
      <c r="D26" s="35" t="s">
        <v>237</v>
      </c>
    </row>
    <row r="27" spans="1:5" x14ac:dyDescent="0.2">
      <c r="A27" s="80" t="s">
        <v>214</v>
      </c>
      <c r="B27" t="s">
        <v>223</v>
      </c>
      <c r="D27" s="35" t="s">
        <v>237</v>
      </c>
    </row>
    <row r="28" spans="1:5" x14ac:dyDescent="0.2">
      <c r="A28" s="80" t="s">
        <v>215</v>
      </c>
      <c r="B28" t="s">
        <v>224</v>
      </c>
      <c r="D28" s="35" t="s">
        <v>237</v>
      </c>
    </row>
    <row r="29" spans="1:5" ht="12.75" thickBot="1" x14ac:dyDescent="0.25">
      <c r="A29" s="80" t="s">
        <v>655</v>
      </c>
      <c r="B29" s="80" t="s">
        <v>225</v>
      </c>
      <c r="D29" s="35" t="s">
        <v>237</v>
      </c>
    </row>
    <row r="30" spans="1:5" x14ac:dyDescent="0.2">
      <c r="A30" s="39"/>
      <c r="B30" s="40"/>
      <c r="C30" s="40"/>
      <c r="D30" s="40"/>
      <c r="E30" s="40"/>
    </row>
    <row r="32" spans="1:5" ht="18" x14ac:dyDescent="0.2">
      <c r="A32" s="41" t="s">
        <v>207</v>
      </c>
    </row>
    <row r="33" spans="1:3" ht="13.5" customHeight="1" x14ac:dyDescent="0.2">
      <c r="A33" s="41"/>
      <c r="B33" s="42"/>
      <c r="C33" s="80" t="s">
        <v>226</v>
      </c>
    </row>
    <row r="34" spans="1:3" x14ac:dyDescent="0.2">
      <c r="B34" s="43"/>
      <c r="C34" s="80" t="s">
        <v>227</v>
      </c>
    </row>
    <row r="35" spans="1:3" x14ac:dyDescent="0.2">
      <c r="B35" s="44"/>
      <c r="C35" s="80" t="s">
        <v>228</v>
      </c>
    </row>
    <row r="37" spans="1:3" ht="18" x14ac:dyDescent="0.2">
      <c r="A37" s="41" t="s">
        <v>202</v>
      </c>
    </row>
    <row r="38" spans="1:3" ht="18" x14ac:dyDescent="0.2">
      <c r="A38" s="41"/>
      <c r="B38" s="80" t="s">
        <v>240</v>
      </c>
    </row>
    <row r="39" spans="1:3" ht="12" customHeight="1" x14ac:dyDescent="0.2">
      <c r="A39" s="41"/>
      <c r="B39" s="80" t="s">
        <v>231</v>
      </c>
    </row>
    <row r="40" spans="1:3" x14ac:dyDescent="0.2">
      <c r="B40" s="80" t="s">
        <v>229</v>
      </c>
    </row>
    <row r="41" spans="1:3" x14ac:dyDescent="0.2">
      <c r="B41" s="80" t="s">
        <v>230</v>
      </c>
    </row>
  </sheetData>
  <phoneticPr fontId="0" type="noConversion"/>
  <dataValidations disablePrompts="1" count="1">
    <dataValidation type="list" allowBlank="1" sqref="D19:D29">
      <formula1>$B$9:$B$12</formula1>
    </dataValidation>
  </dataValidations>
  <pageMargins left="0.70866141732283472" right="0.70866141732283472" top="0.51181102362204722" bottom="0.51181102362204722" header="0.51181102362204722" footer="0.35433070866141736"/>
  <pageSetup paperSize="9" scale="79" fitToHeight="0" orientation="landscape" horizontalDpi="4294967292" verticalDpi="4294967292" r:id="rId1"/>
  <headerFooter alignWithMargins="0">
    <oddFooter>&amp;L&amp;F :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I87"/>
  <sheetViews>
    <sheetView showGridLines="0" defaultGridColor="0" colorId="22" zoomScaleNormal="100" zoomScaleSheetLayoutView="80" workbookViewId="0">
      <pane ySplit="1" topLeftCell="A2" activePane="bottomLeft" state="frozen"/>
      <selection activeCell="AA73" sqref="AA73"/>
      <selection pane="bottomLeft" activeCell="AA73" sqref="AA73"/>
    </sheetView>
  </sheetViews>
  <sheetFormatPr defaultColWidth="12.7109375" defaultRowHeight="12" x14ac:dyDescent="0.2"/>
  <cols>
    <col min="1" max="1" width="6.7109375" customWidth="1"/>
    <col min="2" max="2" width="50.7109375" customWidth="1"/>
    <col min="3" max="4" width="12.7109375" customWidth="1"/>
    <col min="5" max="5" width="46.140625" customWidth="1"/>
    <col min="6" max="6" width="6.7109375" customWidth="1"/>
    <col min="7" max="7" width="9.28515625" customWidth="1"/>
    <col min="8" max="8" width="6.7109375" customWidth="1"/>
    <col min="9" max="9" width="72" customWidth="1"/>
  </cols>
  <sheetData>
    <row r="1" spans="1:9" s="9" customFormat="1" ht="33.75" customHeight="1" x14ac:dyDescent="0.2">
      <c r="A1" s="9" t="s">
        <v>35</v>
      </c>
      <c r="D1" s="11" t="s">
        <v>38</v>
      </c>
    </row>
    <row r="3" spans="1:9" x14ac:dyDescent="0.2">
      <c r="B3" s="2" t="s">
        <v>59</v>
      </c>
      <c r="C3" s="2" t="s">
        <v>63</v>
      </c>
      <c r="E3" s="2" t="s">
        <v>37</v>
      </c>
      <c r="F3" s="45"/>
      <c r="G3" s="2" t="s">
        <v>661</v>
      </c>
      <c r="I3" s="45" t="s">
        <v>150</v>
      </c>
    </row>
    <row r="4" spans="1:9" x14ac:dyDescent="0.2">
      <c r="B4" s="13" t="s">
        <v>39</v>
      </c>
      <c r="C4" s="13" t="s">
        <v>62</v>
      </c>
      <c r="E4" s="134" t="s">
        <v>315</v>
      </c>
      <c r="G4" s="13">
        <v>1994</v>
      </c>
      <c r="I4" s="13" t="s">
        <v>175</v>
      </c>
    </row>
    <row r="5" spans="1:9" x14ac:dyDescent="0.2">
      <c r="B5" s="46" t="s">
        <v>152</v>
      </c>
      <c r="C5" s="13" t="s">
        <v>62</v>
      </c>
      <c r="E5" s="134" t="s">
        <v>316</v>
      </c>
      <c r="G5" s="14">
        <f t="shared" ref="G5:G36" si="0">G4+1</f>
        <v>1995</v>
      </c>
      <c r="I5" s="13" t="s">
        <v>176</v>
      </c>
    </row>
    <row r="6" spans="1:9" x14ac:dyDescent="0.2">
      <c r="B6" s="13" t="s">
        <v>40</v>
      </c>
      <c r="C6" s="13" t="s">
        <v>62</v>
      </c>
      <c r="E6" s="134" t="s">
        <v>317</v>
      </c>
      <c r="G6" s="14">
        <f t="shared" si="0"/>
        <v>1996</v>
      </c>
      <c r="I6" s="13" t="s">
        <v>177</v>
      </c>
    </row>
    <row r="7" spans="1:9" x14ac:dyDescent="0.2">
      <c r="B7" s="13" t="s">
        <v>535</v>
      </c>
      <c r="C7" s="13" t="s">
        <v>62</v>
      </c>
      <c r="E7" s="134" t="s">
        <v>318</v>
      </c>
      <c r="G7" s="14">
        <f t="shared" si="0"/>
        <v>1997</v>
      </c>
      <c r="I7" s="13" t="s">
        <v>179</v>
      </c>
    </row>
    <row r="8" spans="1:9" x14ac:dyDescent="0.2">
      <c r="B8" s="13" t="s">
        <v>28</v>
      </c>
      <c r="C8" s="13" t="s">
        <v>62</v>
      </c>
      <c r="E8" s="134" t="s">
        <v>319</v>
      </c>
      <c r="G8" s="14">
        <f t="shared" si="0"/>
        <v>1998</v>
      </c>
      <c r="I8" s="13" t="s">
        <v>180</v>
      </c>
    </row>
    <row r="9" spans="1:9" x14ac:dyDescent="0.2">
      <c r="B9" s="13" t="s">
        <v>536</v>
      </c>
      <c r="C9" s="13" t="s">
        <v>62</v>
      </c>
      <c r="E9" s="134" t="s">
        <v>320</v>
      </c>
      <c r="G9" s="14">
        <f t="shared" si="0"/>
        <v>1999</v>
      </c>
      <c r="I9" s="13" t="s">
        <v>194</v>
      </c>
    </row>
    <row r="10" spans="1:9" x14ac:dyDescent="0.2">
      <c r="B10" s="13" t="s">
        <v>29</v>
      </c>
      <c r="C10" s="13" t="s">
        <v>56</v>
      </c>
      <c r="E10" s="134" t="s">
        <v>321</v>
      </c>
      <c r="G10" s="14">
        <f t="shared" si="0"/>
        <v>2000</v>
      </c>
      <c r="I10" s="13" t="s">
        <v>114</v>
      </c>
    </row>
    <row r="11" spans="1:9" x14ac:dyDescent="0.2">
      <c r="B11" s="13" t="s">
        <v>60</v>
      </c>
      <c r="C11" s="13" t="s">
        <v>62</v>
      </c>
      <c r="E11" s="134" t="s">
        <v>322</v>
      </c>
      <c r="G11" s="14">
        <f t="shared" si="0"/>
        <v>2001</v>
      </c>
      <c r="I11" s="13" t="s">
        <v>115</v>
      </c>
    </row>
    <row r="12" spans="1:9" x14ac:dyDescent="0.2">
      <c r="B12" s="46" t="s">
        <v>157</v>
      </c>
      <c r="C12" s="13" t="s">
        <v>64</v>
      </c>
      <c r="E12" s="134" t="s">
        <v>323</v>
      </c>
      <c r="G12" s="14">
        <f t="shared" si="0"/>
        <v>2002</v>
      </c>
      <c r="I12" s="13" t="s">
        <v>116</v>
      </c>
    </row>
    <row r="13" spans="1:9" x14ac:dyDescent="0.2">
      <c r="B13" s="13" t="s">
        <v>42</v>
      </c>
      <c r="C13" s="13" t="s">
        <v>64</v>
      </c>
      <c r="E13" s="134" t="s">
        <v>324</v>
      </c>
      <c r="G13" s="14">
        <f t="shared" si="0"/>
        <v>2003</v>
      </c>
      <c r="I13" s="13" t="s">
        <v>178</v>
      </c>
    </row>
    <row r="14" spans="1:9" x14ac:dyDescent="0.2">
      <c r="B14" s="13" t="s">
        <v>43</v>
      </c>
      <c r="C14" s="13" t="s">
        <v>64</v>
      </c>
      <c r="E14" s="134" t="s">
        <v>325</v>
      </c>
      <c r="G14" s="14">
        <f t="shared" si="0"/>
        <v>2004</v>
      </c>
      <c r="I14" s="13" t="s">
        <v>195</v>
      </c>
    </row>
    <row r="15" spans="1:9" x14ac:dyDescent="0.2">
      <c r="B15" s="13" t="s">
        <v>44</v>
      </c>
      <c r="C15" s="13" t="s">
        <v>64</v>
      </c>
      <c r="E15" s="134" t="s">
        <v>326</v>
      </c>
      <c r="G15" s="14">
        <f t="shared" si="0"/>
        <v>2005</v>
      </c>
      <c r="I15" s="13" t="s">
        <v>117</v>
      </c>
    </row>
    <row r="16" spans="1:9" x14ac:dyDescent="0.2">
      <c r="B16" s="13" t="s">
        <v>45</v>
      </c>
      <c r="C16" s="13" t="s">
        <v>64</v>
      </c>
      <c r="E16" s="134" t="s">
        <v>327</v>
      </c>
      <c r="G16" s="14">
        <f t="shared" si="0"/>
        <v>2006</v>
      </c>
      <c r="I16" s="13" t="s">
        <v>118</v>
      </c>
    </row>
    <row r="17" spans="2:9" x14ac:dyDescent="0.2">
      <c r="B17" s="13" t="s">
        <v>30</v>
      </c>
      <c r="C17" s="13" t="s">
        <v>54</v>
      </c>
      <c r="E17" s="134" t="s">
        <v>328</v>
      </c>
      <c r="G17" s="14">
        <f t="shared" si="0"/>
        <v>2007</v>
      </c>
      <c r="I17" s="13" t="s">
        <v>196</v>
      </c>
    </row>
    <row r="18" spans="2:9" x14ac:dyDescent="0.2">
      <c r="B18" s="13" t="s">
        <v>47</v>
      </c>
      <c r="C18" s="13" t="s">
        <v>56</v>
      </c>
      <c r="E18" s="134" t="s">
        <v>329</v>
      </c>
      <c r="G18" s="14">
        <f t="shared" si="0"/>
        <v>2008</v>
      </c>
      <c r="I18" s="13" t="s">
        <v>119</v>
      </c>
    </row>
    <row r="19" spans="2:9" x14ac:dyDescent="0.2">
      <c r="B19" s="13" t="s">
        <v>48</v>
      </c>
      <c r="C19" s="13" t="s">
        <v>64</v>
      </c>
      <c r="E19" s="134" t="s">
        <v>330</v>
      </c>
      <c r="G19" s="14">
        <f t="shared" si="0"/>
        <v>2009</v>
      </c>
      <c r="I19" s="13" t="s">
        <v>120</v>
      </c>
    </row>
    <row r="20" spans="2:9" x14ac:dyDescent="0.2">
      <c r="B20" s="13" t="s">
        <v>49</v>
      </c>
      <c r="C20" s="13" t="s">
        <v>65</v>
      </c>
      <c r="E20" s="134" t="s">
        <v>331</v>
      </c>
      <c r="G20" s="14">
        <f t="shared" si="0"/>
        <v>2010</v>
      </c>
      <c r="I20" s="13" t="s">
        <v>197</v>
      </c>
    </row>
    <row r="21" spans="2:9" x14ac:dyDescent="0.2">
      <c r="B21" s="13" t="s">
        <v>50</v>
      </c>
      <c r="C21" s="13" t="s">
        <v>64</v>
      </c>
      <c r="E21" s="134" t="s">
        <v>332</v>
      </c>
      <c r="G21" s="14">
        <f t="shared" si="0"/>
        <v>2011</v>
      </c>
      <c r="I21" s="13" t="s">
        <v>192</v>
      </c>
    </row>
    <row r="22" spans="2:9" x14ac:dyDescent="0.2">
      <c r="B22" s="13" t="s">
        <v>61</v>
      </c>
      <c r="C22" s="13" t="s">
        <v>64</v>
      </c>
      <c r="E22" s="134" t="s">
        <v>333</v>
      </c>
      <c r="G22" s="14">
        <f t="shared" si="0"/>
        <v>2012</v>
      </c>
      <c r="I22" s="13" t="s">
        <v>121</v>
      </c>
    </row>
    <row r="23" spans="2:9" x14ac:dyDescent="0.2">
      <c r="B23" s="134" t="s">
        <v>51</v>
      </c>
      <c r="C23" s="13" t="s">
        <v>64</v>
      </c>
      <c r="E23" s="13" t="s">
        <v>380</v>
      </c>
      <c r="G23" s="14">
        <f t="shared" si="0"/>
        <v>2013</v>
      </c>
      <c r="I23" s="13" t="s">
        <v>122</v>
      </c>
    </row>
    <row r="24" spans="2:9" x14ac:dyDescent="0.2">
      <c r="B24" s="13" t="s">
        <v>31</v>
      </c>
      <c r="C24" s="13" t="s">
        <v>65</v>
      </c>
      <c r="E24" s="134" t="s">
        <v>334</v>
      </c>
      <c r="G24" s="14">
        <f t="shared" si="0"/>
        <v>2014</v>
      </c>
      <c r="I24" s="13" t="s">
        <v>123</v>
      </c>
    </row>
    <row r="25" spans="2:9" x14ac:dyDescent="0.2">
      <c r="B25" s="13" t="s">
        <v>32</v>
      </c>
      <c r="C25" s="13" t="s">
        <v>62</v>
      </c>
      <c r="E25" s="134" t="s">
        <v>335</v>
      </c>
      <c r="G25" s="14">
        <f t="shared" si="0"/>
        <v>2015</v>
      </c>
      <c r="I25" s="13" t="s">
        <v>124</v>
      </c>
    </row>
    <row r="26" spans="2:9" x14ac:dyDescent="0.2">
      <c r="B26" s="13" t="s">
        <v>52</v>
      </c>
      <c r="C26" s="13" t="s">
        <v>65</v>
      </c>
      <c r="E26" s="134" t="s">
        <v>336</v>
      </c>
      <c r="G26" s="14">
        <f t="shared" si="0"/>
        <v>2016</v>
      </c>
      <c r="I26" s="13" t="s">
        <v>181</v>
      </c>
    </row>
    <row r="27" spans="2:9" x14ac:dyDescent="0.2">
      <c r="B27" s="13" t="s">
        <v>41</v>
      </c>
      <c r="C27" s="13" t="s">
        <v>41</v>
      </c>
      <c r="E27" s="134" t="s">
        <v>337</v>
      </c>
      <c r="G27" s="14">
        <f t="shared" si="0"/>
        <v>2017</v>
      </c>
      <c r="I27" s="13" t="s">
        <v>125</v>
      </c>
    </row>
    <row r="28" spans="2:9" x14ac:dyDescent="0.2">
      <c r="B28" s="13" t="s">
        <v>153</v>
      </c>
      <c r="C28" s="46" t="s">
        <v>62</v>
      </c>
      <c r="E28" s="134" t="s">
        <v>338</v>
      </c>
      <c r="G28" s="14">
        <f t="shared" si="0"/>
        <v>2018</v>
      </c>
      <c r="I28" s="13" t="s">
        <v>193</v>
      </c>
    </row>
    <row r="29" spans="2:9" x14ac:dyDescent="0.2">
      <c r="B29" s="13" t="s">
        <v>154</v>
      </c>
      <c r="C29" s="46" t="s">
        <v>62</v>
      </c>
      <c r="E29" s="134" t="s">
        <v>339</v>
      </c>
      <c r="G29" s="14">
        <f t="shared" si="0"/>
        <v>2019</v>
      </c>
      <c r="I29" s="13" t="s">
        <v>191</v>
      </c>
    </row>
    <row r="30" spans="2:9" x14ac:dyDescent="0.2">
      <c r="B30" s="13" t="s">
        <v>483</v>
      </c>
      <c r="C30" s="46" t="s">
        <v>62</v>
      </c>
      <c r="E30" s="134" t="s">
        <v>340</v>
      </c>
      <c r="G30" s="14">
        <f t="shared" si="0"/>
        <v>2020</v>
      </c>
      <c r="I30" s="13" t="s">
        <v>537</v>
      </c>
    </row>
    <row r="31" spans="2:9" x14ac:dyDescent="0.2">
      <c r="B31" s="13" t="s">
        <v>155</v>
      </c>
      <c r="C31" s="46" t="s">
        <v>62</v>
      </c>
      <c r="E31" s="134" t="s">
        <v>341</v>
      </c>
      <c r="G31" s="14">
        <f t="shared" si="0"/>
        <v>2021</v>
      </c>
      <c r="I31" s="13" t="s">
        <v>538</v>
      </c>
    </row>
    <row r="32" spans="2:9" x14ac:dyDescent="0.2">
      <c r="B32" s="46" t="s">
        <v>156</v>
      </c>
      <c r="C32" s="46" t="s">
        <v>62</v>
      </c>
      <c r="E32" s="134" t="s">
        <v>342</v>
      </c>
      <c r="G32" s="14">
        <f t="shared" si="0"/>
        <v>2022</v>
      </c>
      <c r="I32" s="13" t="s">
        <v>539</v>
      </c>
    </row>
    <row r="33" spans="2:9" x14ac:dyDescent="0.2">
      <c r="B33" s="46" t="s">
        <v>158</v>
      </c>
      <c r="C33" s="46" t="s">
        <v>64</v>
      </c>
      <c r="E33" s="134" t="s">
        <v>343</v>
      </c>
      <c r="G33" s="14">
        <f t="shared" si="0"/>
        <v>2023</v>
      </c>
      <c r="I33" s="13" t="s">
        <v>484</v>
      </c>
    </row>
    <row r="34" spans="2:9" x14ac:dyDescent="0.2">
      <c r="B34" s="46" t="s">
        <v>145</v>
      </c>
      <c r="C34" s="46" t="s">
        <v>64</v>
      </c>
      <c r="E34" s="134" t="s">
        <v>344</v>
      </c>
      <c r="G34" s="14">
        <f t="shared" si="0"/>
        <v>2024</v>
      </c>
      <c r="I34" s="13" t="s">
        <v>126</v>
      </c>
    </row>
    <row r="35" spans="2:9" x14ac:dyDescent="0.2">
      <c r="B35" s="46" t="s">
        <v>159</v>
      </c>
      <c r="C35" s="46" t="s">
        <v>64</v>
      </c>
      <c r="E35" s="134" t="s">
        <v>345</v>
      </c>
      <c r="G35" s="14">
        <f t="shared" si="0"/>
        <v>2025</v>
      </c>
      <c r="I35" s="13" t="s">
        <v>127</v>
      </c>
    </row>
    <row r="36" spans="2:9" x14ac:dyDescent="0.2">
      <c r="B36" s="46" t="s">
        <v>160</v>
      </c>
      <c r="C36" s="46" t="s">
        <v>64</v>
      </c>
      <c r="E36" s="134" t="s">
        <v>346</v>
      </c>
      <c r="G36" s="14">
        <f t="shared" si="0"/>
        <v>2026</v>
      </c>
      <c r="I36" s="13" t="s">
        <v>128</v>
      </c>
    </row>
    <row r="37" spans="2:9" x14ac:dyDescent="0.2">
      <c r="B37" s="46" t="s">
        <v>161</v>
      </c>
      <c r="C37" s="46" t="s">
        <v>64</v>
      </c>
      <c r="E37" s="134" t="s">
        <v>347</v>
      </c>
      <c r="G37" s="14">
        <f t="shared" ref="G37:G53" si="1">G36+1</f>
        <v>2027</v>
      </c>
      <c r="I37" s="13" t="s">
        <v>129</v>
      </c>
    </row>
    <row r="38" spans="2:9" x14ac:dyDescent="0.2">
      <c r="B38" s="46" t="s">
        <v>162</v>
      </c>
      <c r="C38" s="13" t="s">
        <v>65</v>
      </c>
      <c r="E38" s="134" t="s">
        <v>348</v>
      </c>
      <c r="G38" s="14">
        <f t="shared" si="1"/>
        <v>2028</v>
      </c>
      <c r="I38" s="13" t="s">
        <v>130</v>
      </c>
    </row>
    <row r="39" spans="2:9" x14ac:dyDescent="0.2">
      <c r="B39" s="46" t="s">
        <v>163</v>
      </c>
      <c r="C39" s="13" t="s">
        <v>62</v>
      </c>
      <c r="E39" s="134" t="s">
        <v>349</v>
      </c>
      <c r="G39" s="14">
        <f t="shared" si="1"/>
        <v>2029</v>
      </c>
      <c r="I39" s="13" t="s">
        <v>604</v>
      </c>
    </row>
    <row r="40" spans="2:9" x14ac:dyDescent="0.2">
      <c r="B40" s="4" t="s">
        <v>36</v>
      </c>
      <c r="C40" s="4" t="s">
        <v>66</v>
      </c>
      <c r="E40" s="134" t="s">
        <v>350</v>
      </c>
      <c r="G40" s="14">
        <f t="shared" si="1"/>
        <v>2030</v>
      </c>
      <c r="I40" s="13" t="s">
        <v>605</v>
      </c>
    </row>
    <row r="41" spans="2:9" x14ac:dyDescent="0.2">
      <c r="E41" s="134" t="s">
        <v>353</v>
      </c>
      <c r="G41" s="14">
        <f t="shared" si="1"/>
        <v>2031</v>
      </c>
      <c r="I41" s="13" t="s">
        <v>606</v>
      </c>
    </row>
    <row r="42" spans="2:9" x14ac:dyDescent="0.2">
      <c r="E42" s="134" t="s">
        <v>352</v>
      </c>
      <c r="G42" s="14">
        <f t="shared" si="1"/>
        <v>2032</v>
      </c>
      <c r="I42" s="13" t="s">
        <v>540</v>
      </c>
    </row>
    <row r="43" spans="2:9" x14ac:dyDescent="0.2">
      <c r="E43" s="134" t="s">
        <v>351</v>
      </c>
      <c r="G43" s="14">
        <f t="shared" si="1"/>
        <v>2033</v>
      </c>
      <c r="I43" s="13" t="s">
        <v>131</v>
      </c>
    </row>
    <row r="44" spans="2:9" x14ac:dyDescent="0.2">
      <c r="E44" s="4" t="s">
        <v>37</v>
      </c>
      <c r="G44" s="14">
        <f t="shared" si="1"/>
        <v>2034</v>
      </c>
      <c r="I44" s="13" t="s">
        <v>183</v>
      </c>
    </row>
    <row r="45" spans="2:9" x14ac:dyDescent="0.2">
      <c r="G45" s="14">
        <f t="shared" si="1"/>
        <v>2035</v>
      </c>
      <c r="I45" s="13" t="s">
        <v>485</v>
      </c>
    </row>
    <row r="46" spans="2:9" x14ac:dyDescent="0.2">
      <c r="G46" s="14">
        <f t="shared" si="1"/>
        <v>2036</v>
      </c>
      <c r="I46" s="13" t="s">
        <v>132</v>
      </c>
    </row>
    <row r="47" spans="2:9" x14ac:dyDescent="0.2">
      <c r="G47" s="14">
        <f t="shared" si="1"/>
        <v>2037</v>
      </c>
      <c r="I47" s="13" t="s">
        <v>133</v>
      </c>
    </row>
    <row r="48" spans="2:9" x14ac:dyDescent="0.2">
      <c r="G48" s="14">
        <f t="shared" si="1"/>
        <v>2038</v>
      </c>
      <c r="I48" s="13" t="s">
        <v>134</v>
      </c>
    </row>
    <row r="49" spans="7:9" x14ac:dyDescent="0.2">
      <c r="G49" s="14">
        <f t="shared" si="1"/>
        <v>2039</v>
      </c>
      <c r="I49" s="13" t="s">
        <v>135</v>
      </c>
    </row>
    <row r="50" spans="7:9" x14ac:dyDescent="0.2">
      <c r="G50" s="14">
        <f t="shared" si="1"/>
        <v>2040</v>
      </c>
      <c r="I50" s="13" t="s">
        <v>136</v>
      </c>
    </row>
    <row r="51" spans="7:9" x14ac:dyDescent="0.2">
      <c r="G51" s="14">
        <f t="shared" si="1"/>
        <v>2041</v>
      </c>
      <c r="I51" s="13" t="s">
        <v>137</v>
      </c>
    </row>
    <row r="52" spans="7:9" x14ac:dyDescent="0.2">
      <c r="G52" s="14">
        <f t="shared" si="1"/>
        <v>2042</v>
      </c>
      <c r="I52" s="13" t="s">
        <v>184</v>
      </c>
    </row>
    <row r="53" spans="7:9" x14ac:dyDescent="0.2">
      <c r="G53" s="14">
        <f t="shared" si="1"/>
        <v>2043</v>
      </c>
      <c r="I53" s="13" t="s">
        <v>486</v>
      </c>
    </row>
    <row r="54" spans="7:9" x14ac:dyDescent="0.2">
      <c r="G54" s="4" t="s">
        <v>661</v>
      </c>
      <c r="I54" s="13" t="s">
        <v>138</v>
      </c>
    </row>
    <row r="55" spans="7:9" x14ac:dyDescent="0.2">
      <c r="I55" s="13" t="s">
        <v>139</v>
      </c>
    </row>
    <row r="56" spans="7:9" x14ac:dyDescent="0.2">
      <c r="I56" s="13" t="s">
        <v>140</v>
      </c>
    </row>
    <row r="57" spans="7:9" x14ac:dyDescent="0.2">
      <c r="I57" s="13" t="s">
        <v>141</v>
      </c>
    </row>
    <row r="58" spans="7:9" x14ac:dyDescent="0.2">
      <c r="I58" s="13" t="s">
        <v>142</v>
      </c>
    </row>
    <row r="59" spans="7:9" x14ac:dyDescent="0.2">
      <c r="I59" s="13" t="s">
        <v>189</v>
      </c>
    </row>
    <row r="60" spans="7:9" x14ac:dyDescent="0.2">
      <c r="I60" s="13" t="s">
        <v>143</v>
      </c>
    </row>
    <row r="61" spans="7:9" x14ac:dyDescent="0.2">
      <c r="I61" s="13" t="s">
        <v>144</v>
      </c>
    </row>
    <row r="62" spans="7:9" x14ac:dyDescent="0.2">
      <c r="I62" s="13" t="s">
        <v>609</v>
      </c>
    </row>
    <row r="63" spans="7:9" x14ac:dyDescent="0.2">
      <c r="I63" s="13" t="s">
        <v>541</v>
      </c>
    </row>
    <row r="64" spans="7:9" x14ac:dyDescent="0.2">
      <c r="I64" s="13" t="s">
        <v>188</v>
      </c>
    </row>
    <row r="65" spans="9:9" x14ac:dyDescent="0.2">
      <c r="I65" s="13" t="s">
        <v>160</v>
      </c>
    </row>
    <row r="66" spans="9:9" x14ac:dyDescent="0.2">
      <c r="I66" s="13" t="s">
        <v>159</v>
      </c>
    </row>
    <row r="67" spans="9:9" x14ac:dyDescent="0.2">
      <c r="I67" s="13" t="s">
        <v>190</v>
      </c>
    </row>
    <row r="68" spans="9:9" x14ac:dyDescent="0.2">
      <c r="I68" s="13" t="s">
        <v>145</v>
      </c>
    </row>
    <row r="69" spans="9:9" x14ac:dyDescent="0.2">
      <c r="I69" s="13" t="s">
        <v>182</v>
      </c>
    </row>
    <row r="70" spans="9:9" x14ac:dyDescent="0.2">
      <c r="I70" s="13" t="s">
        <v>46</v>
      </c>
    </row>
    <row r="71" spans="9:9" x14ac:dyDescent="0.2">
      <c r="I71" s="13" t="s">
        <v>185</v>
      </c>
    </row>
    <row r="72" spans="9:9" x14ac:dyDescent="0.2">
      <c r="I72" s="13" t="s">
        <v>186</v>
      </c>
    </row>
    <row r="73" spans="9:9" x14ac:dyDescent="0.2">
      <c r="I73" s="13" t="s">
        <v>187</v>
      </c>
    </row>
    <row r="74" spans="9:9" x14ac:dyDescent="0.2">
      <c r="I74" s="13" t="s">
        <v>146</v>
      </c>
    </row>
    <row r="75" spans="9:9" x14ac:dyDescent="0.2">
      <c r="I75" s="13" t="s">
        <v>147</v>
      </c>
    </row>
    <row r="76" spans="9:9" x14ac:dyDescent="0.2">
      <c r="I76" s="13" t="s">
        <v>174</v>
      </c>
    </row>
    <row r="77" spans="9:9" x14ac:dyDescent="0.2">
      <c r="I77" s="13" t="s">
        <v>174</v>
      </c>
    </row>
    <row r="78" spans="9:9" x14ac:dyDescent="0.2">
      <c r="I78" s="13" t="s">
        <v>174</v>
      </c>
    </row>
    <row r="79" spans="9:9" x14ac:dyDescent="0.2">
      <c r="I79" s="13" t="s">
        <v>174</v>
      </c>
    </row>
    <row r="80" spans="9:9" x14ac:dyDescent="0.2">
      <c r="I80" s="13" t="s">
        <v>174</v>
      </c>
    </row>
    <row r="81" spans="9:9" x14ac:dyDescent="0.2">
      <c r="I81" s="13" t="s">
        <v>174</v>
      </c>
    </row>
    <row r="82" spans="9:9" x14ac:dyDescent="0.2">
      <c r="I82" s="13" t="s">
        <v>174</v>
      </c>
    </row>
    <row r="83" spans="9:9" x14ac:dyDescent="0.2">
      <c r="I83" s="13" t="s">
        <v>174</v>
      </c>
    </row>
    <row r="84" spans="9:9" x14ac:dyDescent="0.2">
      <c r="I84" s="13" t="s">
        <v>174</v>
      </c>
    </row>
    <row r="85" spans="9:9" x14ac:dyDescent="0.2">
      <c r="I85" s="13" t="s">
        <v>174</v>
      </c>
    </row>
    <row r="86" spans="9:9" x14ac:dyDescent="0.2">
      <c r="I86" s="13" t="s">
        <v>174</v>
      </c>
    </row>
    <row r="87" spans="9:9" x14ac:dyDescent="0.2">
      <c r="I87" s="4" t="s">
        <v>151</v>
      </c>
    </row>
  </sheetData>
  <phoneticPr fontId="0" type="noConversion"/>
  <pageMargins left="0.70866141732283472" right="0.70866141732283472" top="0.51181102362204722" bottom="0.51181102362204722" header="0.51181102362204722" footer="0.35433070866141736"/>
  <pageSetup paperSize="9" scale="65" fitToHeight="0" orientation="landscape" horizontalDpi="4294967292" verticalDpi="4294967292" r:id="rId1"/>
  <headerFooter alignWithMargins="0">
    <oddFooter>&amp;L&amp;F :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BB83"/>
  <sheetViews>
    <sheetView showGridLines="0" defaultGridColor="0" colorId="22" zoomScaleNormal="100" zoomScaleSheetLayoutView="90" workbookViewId="0">
      <pane xSplit="3" ySplit="1" topLeftCell="O44" activePane="bottomRight" state="frozen"/>
      <selection activeCell="B22" sqref="B22:R22"/>
      <selection pane="topRight" activeCell="B22" sqref="B22:R22"/>
      <selection pane="bottomLeft" activeCell="B22" sqref="B22:R22"/>
      <selection pane="bottomRight" activeCell="AA73" sqref="AA73"/>
    </sheetView>
  </sheetViews>
  <sheetFormatPr defaultColWidth="12.7109375" defaultRowHeight="12" x14ac:dyDescent="0.2"/>
  <cols>
    <col min="1" max="1" width="12.28515625" customWidth="1"/>
    <col min="2" max="2" width="41.140625" customWidth="1"/>
    <col min="3" max="3" width="18.140625" customWidth="1"/>
    <col min="4" max="4" width="10.7109375" customWidth="1"/>
    <col min="5" max="5" width="11.5703125" customWidth="1"/>
    <col min="6" max="53" width="10.7109375" customWidth="1"/>
  </cols>
  <sheetData>
    <row r="1" spans="1:54" s="10" customFormat="1" ht="33.75" customHeight="1" x14ac:dyDescent="0.2">
      <c r="B1" s="86" t="s">
        <v>209</v>
      </c>
      <c r="L1" s="10" t="s">
        <v>35</v>
      </c>
    </row>
    <row r="3" spans="1:54" x14ac:dyDescent="0.2">
      <c r="A3" s="45" t="s">
        <v>290</v>
      </c>
      <c r="B3" s="13"/>
    </row>
    <row r="4" spans="1:54" x14ac:dyDescent="0.2">
      <c r="B4" s="19"/>
    </row>
    <row r="5" spans="1:54" x14ac:dyDescent="0.2">
      <c r="BB5" s="4"/>
    </row>
    <row r="6" spans="1:54" ht="18" x14ac:dyDescent="0.2">
      <c r="A6" s="83" t="s">
        <v>248</v>
      </c>
      <c r="B6" s="47" t="s">
        <v>241</v>
      </c>
    </row>
    <row r="7" spans="1:54" ht="15.75" x14ac:dyDescent="0.2">
      <c r="C7" s="3"/>
    </row>
    <row r="8" spans="1:54" x14ac:dyDescent="0.2">
      <c r="B8" s="19"/>
      <c r="C8" s="2" t="s">
        <v>472</v>
      </c>
      <c r="D8" s="16">
        <f t="array" ref="D8:BA8">TRANSPOSE(Years)</f>
        <v>1994</v>
      </c>
      <c r="E8" s="17">
        <v>1995</v>
      </c>
      <c r="F8" s="17">
        <v>1996</v>
      </c>
      <c r="G8" s="17">
        <v>1997</v>
      </c>
      <c r="H8" s="17">
        <v>1998</v>
      </c>
      <c r="I8" s="17">
        <v>1999</v>
      </c>
      <c r="J8" s="17">
        <v>2000</v>
      </c>
      <c r="K8" s="17">
        <v>2001</v>
      </c>
      <c r="L8" s="17">
        <v>2002</v>
      </c>
      <c r="M8" s="17">
        <v>2003</v>
      </c>
      <c r="N8" s="17">
        <v>2004</v>
      </c>
      <c r="O8" s="17">
        <v>2005</v>
      </c>
      <c r="P8" s="17">
        <v>2006</v>
      </c>
      <c r="Q8" s="17">
        <v>2007</v>
      </c>
      <c r="R8" s="17">
        <v>2008</v>
      </c>
      <c r="S8" s="17">
        <v>2009</v>
      </c>
      <c r="T8" s="17">
        <v>2010</v>
      </c>
      <c r="U8" s="17">
        <v>2011</v>
      </c>
      <c r="V8" s="17">
        <v>2012</v>
      </c>
      <c r="W8" s="17">
        <v>2013</v>
      </c>
      <c r="X8" s="17">
        <v>2014</v>
      </c>
      <c r="Y8" s="17">
        <v>2015</v>
      </c>
      <c r="Z8" s="17">
        <v>2016</v>
      </c>
      <c r="AA8" s="17">
        <v>2017</v>
      </c>
      <c r="AB8" s="17">
        <v>2018</v>
      </c>
      <c r="AC8" s="17">
        <v>2019</v>
      </c>
      <c r="AD8" s="17">
        <v>2020</v>
      </c>
      <c r="AE8" s="17">
        <v>2021</v>
      </c>
      <c r="AF8" s="17">
        <v>2022</v>
      </c>
      <c r="AG8" s="17">
        <v>2023</v>
      </c>
      <c r="AH8" s="17">
        <v>2024</v>
      </c>
      <c r="AI8" s="17">
        <v>2025</v>
      </c>
      <c r="AJ8" s="17">
        <v>2026</v>
      </c>
      <c r="AK8" s="17">
        <v>2027</v>
      </c>
      <c r="AL8" s="17">
        <v>2028</v>
      </c>
      <c r="AM8" s="17">
        <v>2029</v>
      </c>
      <c r="AN8" s="17">
        <v>2030</v>
      </c>
      <c r="AO8" s="17">
        <v>2031</v>
      </c>
      <c r="AP8" s="17">
        <v>2032</v>
      </c>
      <c r="AQ8" s="17">
        <v>2033</v>
      </c>
      <c r="AR8" s="17">
        <v>2034</v>
      </c>
      <c r="AS8" s="17">
        <v>2035</v>
      </c>
      <c r="AT8" s="17">
        <v>2036</v>
      </c>
      <c r="AU8" s="17">
        <v>2037</v>
      </c>
      <c r="AV8" s="17">
        <v>2038</v>
      </c>
      <c r="AW8" s="17">
        <v>2039</v>
      </c>
      <c r="AX8" s="17">
        <v>2040</v>
      </c>
      <c r="AY8" s="17">
        <v>2041</v>
      </c>
      <c r="AZ8" s="17">
        <v>2042</v>
      </c>
      <c r="BA8" s="18">
        <v>2043</v>
      </c>
    </row>
    <row r="9" spans="1:54" x14ac:dyDescent="0.2">
      <c r="B9" s="28" t="s">
        <v>262</v>
      </c>
      <c r="C9" s="23" t="s">
        <v>259</v>
      </c>
      <c r="D9" s="54"/>
      <c r="E9" s="55"/>
      <c r="F9" s="55"/>
      <c r="G9" s="55"/>
      <c r="H9" s="55"/>
      <c r="I9" s="55"/>
      <c r="J9" s="55"/>
      <c r="K9" s="55"/>
      <c r="L9" s="55"/>
      <c r="M9" s="55"/>
      <c r="N9" s="55"/>
      <c r="O9" s="55"/>
      <c r="P9" s="49"/>
      <c r="Q9" s="49"/>
      <c r="R9" s="49"/>
      <c r="S9" s="49"/>
      <c r="T9" s="49"/>
      <c r="U9" s="81"/>
      <c r="V9" s="81"/>
      <c r="W9" s="81"/>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4"/>
    </row>
    <row r="10" spans="1:54" x14ac:dyDescent="0.2">
      <c r="B10" s="28" t="s">
        <v>263</v>
      </c>
      <c r="C10" s="23" t="s">
        <v>259</v>
      </c>
      <c r="D10" s="54"/>
      <c r="E10" s="55"/>
      <c r="F10" s="55"/>
      <c r="G10" s="55"/>
      <c r="H10" s="55"/>
      <c r="I10" s="55"/>
      <c r="J10" s="55"/>
      <c r="K10" s="55"/>
      <c r="L10" s="55"/>
      <c r="M10" s="55"/>
      <c r="N10" s="55"/>
      <c r="O10" s="55"/>
      <c r="P10" s="49"/>
      <c r="Q10" s="49"/>
      <c r="R10" s="49"/>
      <c r="S10" s="49"/>
      <c r="T10" s="49"/>
      <c r="U10" s="81"/>
      <c r="V10" s="81"/>
      <c r="W10" s="81"/>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4"/>
    </row>
    <row r="11" spans="1:54" x14ac:dyDescent="0.2">
      <c r="B11" s="28" t="s">
        <v>264</v>
      </c>
      <c r="C11" s="23" t="s">
        <v>259</v>
      </c>
      <c r="D11" s="54"/>
      <c r="E11" s="55"/>
      <c r="F11" s="55"/>
      <c r="G11" s="55"/>
      <c r="H11" s="55"/>
      <c r="I11" s="55"/>
      <c r="J11" s="55"/>
      <c r="K11" s="55"/>
      <c r="L11" s="55"/>
      <c r="M11" s="55"/>
      <c r="N11" s="55"/>
      <c r="O11" s="55"/>
      <c r="P11" s="49"/>
      <c r="Q11" s="49"/>
      <c r="R11" s="49"/>
      <c r="S11" s="49"/>
      <c r="T11" s="49"/>
      <c r="U11" s="81"/>
      <c r="V11" s="81"/>
      <c r="W11" s="81"/>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4"/>
    </row>
    <row r="12" spans="1:54" x14ac:dyDescent="0.2">
      <c r="B12" s="28" t="s">
        <v>265</v>
      </c>
      <c r="C12" s="23" t="s">
        <v>259</v>
      </c>
      <c r="D12" s="54"/>
      <c r="E12" s="55"/>
      <c r="F12" s="55"/>
      <c r="G12" s="55"/>
      <c r="H12" s="55"/>
      <c r="I12" s="55"/>
      <c r="J12" s="55"/>
      <c r="K12" s="55"/>
      <c r="L12" s="55"/>
      <c r="M12" s="55"/>
      <c r="N12" s="55"/>
      <c r="O12" s="55"/>
      <c r="P12" s="49"/>
      <c r="Q12" s="49"/>
      <c r="R12" s="49"/>
      <c r="S12" s="49"/>
      <c r="T12" s="49"/>
      <c r="U12" s="81"/>
      <c r="V12" s="81"/>
      <c r="W12" s="81"/>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4"/>
    </row>
    <row r="13" spans="1:54" x14ac:dyDescent="0.2">
      <c r="BB13" s="4"/>
    </row>
    <row r="14" spans="1:54" ht="18" x14ac:dyDescent="0.2">
      <c r="A14" s="83" t="s">
        <v>249</v>
      </c>
      <c r="B14" s="47" t="s">
        <v>242</v>
      </c>
    </row>
    <row r="15" spans="1:54" ht="15.75" x14ac:dyDescent="0.2">
      <c r="B15" s="130"/>
      <c r="C15" s="3"/>
    </row>
    <row r="16" spans="1:54" x14ac:dyDescent="0.2">
      <c r="B16" s="19"/>
      <c r="C16" s="2" t="s">
        <v>472</v>
      </c>
      <c r="D16" s="16">
        <f t="array" ref="D16:BA16">TRANSPOSE(Years)</f>
        <v>1994</v>
      </c>
      <c r="E16" s="17">
        <v>1995</v>
      </c>
      <c r="F16" s="17">
        <v>1996</v>
      </c>
      <c r="G16" s="17">
        <v>1997</v>
      </c>
      <c r="H16" s="17">
        <v>1998</v>
      </c>
      <c r="I16" s="17">
        <v>1999</v>
      </c>
      <c r="J16" s="17">
        <v>2000</v>
      </c>
      <c r="K16" s="17">
        <v>2001</v>
      </c>
      <c r="L16" s="17">
        <v>2002</v>
      </c>
      <c r="M16" s="17">
        <v>2003</v>
      </c>
      <c r="N16" s="17">
        <v>2004</v>
      </c>
      <c r="O16" s="17">
        <v>2005</v>
      </c>
      <c r="P16" s="17">
        <v>2006</v>
      </c>
      <c r="Q16" s="17">
        <v>2007</v>
      </c>
      <c r="R16" s="17">
        <v>2008</v>
      </c>
      <c r="S16" s="17">
        <v>2009</v>
      </c>
      <c r="T16" s="17">
        <v>2010</v>
      </c>
      <c r="U16" s="17">
        <v>2011</v>
      </c>
      <c r="V16" s="17">
        <v>2012</v>
      </c>
      <c r="W16" s="17">
        <v>2013</v>
      </c>
      <c r="X16" s="17">
        <v>2014</v>
      </c>
      <c r="Y16" s="17">
        <v>2015</v>
      </c>
      <c r="Z16" s="17">
        <v>2016</v>
      </c>
      <c r="AA16" s="17">
        <v>2017</v>
      </c>
      <c r="AB16" s="17">
        <v>2018</v>
      </c>
      <c r="AC16" s="17">
        <v>2019</v>
      </c>
      <c r="AD16" s="17">
        <v>2020</v>
      </c>
      <c r="AE16" s="17">
        <v>2021</v>
      </c>
      <c r="AF16" s="17">
        <v>2022</v>
      </c>
      <c r="AG16" s="17">
        <v>2023</v>
      </c>
      <c r="AH16" s="17">
        <v>2024</v>
      </c>
      <c r="AI16" s="17">
        <v>2025</v>
      </c>
      <c r="AJ16" s="17">
        <v>2026</v>
      </c>
      <c r="AK16" s="17">
        <v>2027</v>
      </c>
      <c r="AL16" s="17">
        <v>2028</v>
      </c>
      <c r="AM16" s="17">
        <v>2029</v>
      </c>
      <c r="AN16" s="17">
        <v>2030</v>
      </c>
      <c r="AO16" s="17">
        <v>2031</v>
      </c>
      <c r="AP16" s="17">
        <v>2032</v>
      </c>
      <c r="AQ16" s="17">
        <v>2033</v>
      </c>
      <c r="AR16" s="17">
        <v>2034</v>
      </c>
      <c r="AS16" s="17">
        <v>2035</v>
      </c>
      <c r="AT16" s="17">
        <v>2036</v>
      </c>
      <c r="AU16" s="17">
        <v>2037</v>
      </c>
      <c r="AV16" s="17">
        <v>2038</v>
      </c>
      <c r="AW16" s="17">
        <v>2039</v>
      </c>
      <c r="AX16" s="17">
        <v>2040</v>
      </c>
      <c r="AY16" s="17">
        <v>2041</v>
      </c>
      <c r="AZ16" s="17">
        <v>2042</v>
      </c>
      <c r="BA16" s="18">
        <v>2043</v>
      </c>
    </row>
    <row r="17" spans="1:54" x14ac:dyDescent="0.2">
      <c r="B17" s="28" t="s">
        <v>262</v>
      </c>
      <c r="C17" s="23" t="s">
        <v>258</v>
      </c>
      <c r="D17" s="54"/>
      <c r="E17" s="55"/>
      <c r="F17" s="55"/>
      <c r="G17" s="55"/>
      <c r="H17" s="55"/>
      <c r="I17" s="55"/>
      <c r="J17" s="55"/>
      <c r="K17" s="55"/>
      <c r="L17" s="55"/>
      <c r="M17" s="55"/>
      <c r="N17" s="55"/>
      <c r="O17" s="55"/>
      <c r="P17" s="49"/>
      <c r="Q17" s="49"/>
      <c r="R17" s="49"/>
      <c r="S17" s="49"/>
      <c r="T17" s="49"/>
      <c r="U17" s="81"/>
      <c r="V17" s="81"/>
      <c r="W17" s="81"/>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4"/>
    </row>
    <row r="18" spans="1:54" x14ac:dyDescent="0.2">
      <c r="B18" s="28" t="s">
        <v>263</v>
      </c>
      <c r="C18" s="23" t="s">
        <v>258</v>
      </c>
      <c r="D18" s="54"/>
      <c r="E18" s="55"/>
      <c r="F18" s="55"/>
      <c r="G18" s="55"/>
      <c r="H18" s="55"/>
      <c r="I18" s="55"/>
      <c r="J18" s="55"/>
      <c r="K18" s="55"/>
      <c r="L18" s="55"/>
      <c r="M18" s="55"/>
      <c r="N18" s="55"/>
      <c r="O18" s="55"/>
      <c r="P18" s="49"/>
      <c r="Q18" s="49"/>
      <c r="R18" s="49"/>
      <c r="S18" s="49"/>
      <c r="T18" s="49"/>
      <c r="U18" s="81"/>
      <c r="V18" s="81"/>
      <c r="W18" s="81"/>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4"/>
    </row>
    <row r="19" spans="1:54" x14ac:dyDescent="0.2">
      <c r="B19" s="28" t="s">
        <v>264</v>
      </c>
      <c r="C19" s="23" t="s">
        <v>258</v>
      </c>
      <c r="D19" s="54"/>
      <c r="E19" s="55"/>
      <c r="F19" s="55"/>
      <c r="G19" s="55"/>
      <c r="H19" s="55"/>
      <c r="I19" s="55"/>
      <c r="J19" s="55"/>
      <c r="K19" s="55"/>
      <c r="L19" s="55"/>
      <c r="M19" s="55"/>
      <c r="N19" s="55"/>
      <c r="O19" s="55"/>
      <c r="P19" s="49"/>
      <c r="Q19" s="49"/>
      <c r="R19" s="49"/>
      <c r="S19" s="49"/>
      <c r="T19" s="49"/>
      <c r="U19" s="81"/>
      <c r="V19" s="81"/>
      <c r="W19" s="81"/>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4"/>
    </row>
    <row r="20" spans="1:54" x14ac:dyDescent="0.2">
      <c r="B20" s="28" t="s">
        <v>265</v>
      </c>
      <c r="C20" s="23" t="s">
        <v>258</v>
      </c>
      <c r="D20" s="54"/>
      <c r="E20" s="55"/>
      <c r="F20" s="55"/>
      <c r="G20" s="55"/>
      <c r="H20" s="55"/>
      <c r="I20" s="55"/>
      <c r="J20" s="55"/>
      <c r="K20" s="55"/>
      <c r="L20" s="55"/>
      <c r="M20" s="55"/>
      <c r="N20" s="55"/>
      <c r="O20" s="55"/>
      <c r="P20" s="49"/>
      <c r="Q20" s="49"/>
      <c r="R20" s="49"/>
      <c r="S20" s="49"/>
      <c r="T20" s="49"/>
      <c r="U20" s="81"/>
      <c r="V20" s="81"/>
      <c r="W20" s="81"/>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4"/>
    </row>
    <row r="21" spans="1:54" x14ac:dyDescent="0.2">
      <c r="BB21" s="4"/>
    </row>
    <row r="22" spans="1:54" ht="15.75" x14ac:dyDescent="0.2">
      <c r="B22" s="48" t="s">
        <v>247</v>
      </c>
      <c r="BB22" s="4"/>
    </row>
    <row r="23" spans="1:54" x14ac:dyDescent="0.2">
      <c r="B23" s="135"/>
      <c r="C23" s="135"/>
      <c r="D23" s="135"/>
      <c r="E23" s="135"/>
      <c r="F23" s="135"/>
      <c r="G23" s="135"/>
      <c r="H23" s="135"/>
      <c r="I23" s="135"/>
      <c r="J23" s="135"/>
      <c r="K23" s="135"/>
      <c r="L23" s="135"/>
      <c r="M23" s="135"/>
      <c r="N23" s="135"/>
      <c r="O23" s="135"/>
      <c r="P23" s="135"/>
      <c r="Q23" s="135"/>
      <c r="R23" s="135"/>
    </row>
    <row r="24" spans="1:54" x14ac:dyDescent="0.2">
      <c r="BB24" s="4"/>
    </row>
    <row r="25" spans="1:54" ht="18" x14ac:dyDescent="0.2">
      <c r="A25" s="83" t="s">
        <v>250</v>
      </c>
      <c r="B25" s="47" t="s">
        <v>243</v>
      </c>
    </row>
    <row r="26" spans="1:54" ht="15.75" x14ac:dyDescent="0.2">
      <c r="B26" s="48"/>
      <c r="C26" s="3"/>
    </row>
    <row r="27" spans="1:54" x14ac:dyDescent="0.2">
      <c r="B27" s="19"/>
      <c r="C27" s="2" t="s">
        <v>472</v>
      </c>
      <c r="D27" s="16">
        <f t="array" ref="D27:BA27">TRANSPOSE(Years)</f>
        <v>1994</v>
      </c>
      <c r="E27" s="17">
        <v>1995</v>
      </c>
      <c r="F27" s="17">
        <v>1996</v>
      </c>
      <c r="G27" s="17">
        <v>1997</v>
      </c>
      <c r="H27" s="17">
        <v>1998</v>
      </c>
      <c r="I27" s="17">
        <v>1999</v>
      </c>
      <c r="J27" s="17">
        <v>2000</v>
      </c>
      <c r="K27" s="17">
        <v>2001</v>
      </c>
      <c r="L27" s="17">
        <v>2002</v>
      </c>
      <c r="M27" s="17">
        <v>2003</v>
      </c>
      <c r="N27" s="17">
        <v>2004</v>
      </c>
      <c r="O27" s="17">
        <v>2005</v>
      </c>
      <c r="P27" s="17">
        <v>2006</v>
      </c>
      <c r="Q27" s="17">
        <v>2007</v>
      </c>
      <c r="R27" s="17">
        <v>2008</v>
      </c>
      <c r="S27" s="17">
        <v>2009</v>
      </c>
      <c r="T27" s="17">
        <v>2010</v>
      </c>
      <c r="U27" s="17">
        <v>2011</v>
      </c>
      <c r="V27" s="17">
        <v>2012</v>
      </c>
      <c r="W27" s="17">
        <v>2013</v>
      </c>
      <c r="X27" s="17">
        <v>2014</v>
      </c>
      <c r="Y27" s="17">
        <v>2015</v>
      </c>
      <c r="Z27" s="17">
        <v>2016</v>
      </c>
      <c r="AA27" s="17">
        <v>2017</v>
      </c>
      <c r="AB27" s="17">
        <v>2018</v>
      </c>
      <c r="AC27" s="17">
        <v>2019</v>
      </c>
      <c r="AD27" s="17">
        <v>2020</v>
      </c>
      <c r="AE27" s="17">
        <v>2021</v>
      </c>
      <c r="AF27" s="17">
        <v>2022</v>
      </c>
      <c r="AG27" s="17">
        <v>2023</v>
      </c>
      <c r="AH27" s="17">
        <v>2024</v>
      </c>
      <c r="AI27" s="17">
        <v>2025</v>
      </c>
      <c r="AJ27" s="17">
        <v>2026</v>
      </c>
      <c r="AK27" s="17">
        <v>2027</v>
      </c>
      <c r="AL27" s="17">
        <v>2028</v>
      </c>
      <c r="AM27" s="17">
        <v>2029</v>
      </c>
      <c r="AN27" s="17">
        <v>2030</v>
      </c>
      <c r="AO27" s="17">
        <v>2031</v>
      </c>
      <c r="AP27" s="17">
        <v>2032</v>
      </c>
      <c r="AQ27" s="17">
        <v>2033</v>
      </c>
      <c r="AR27" s="17">
        <v>2034</v>
      </c>
      <c r="AS27" s="17">
        <v>2035</v>
      </c>
      <c r="AT27" s="17">
        <v>2036</v>
      </c>
      <c r="AU27" s="17">
        <v>2037</v>
      </c>
      <c r="AV27" s="17">
        <v>2038</v>
      </c>
      <c r="AW27" s="17">
        <v>2039</v>
      </c>
      <c r="AX27" s="17">
        <v>2040</v>
      </c>
      <c r="AY27" s="17">
        <v>2041</v>
      </c>
      <c r="AZ27" s="17">
        <v>2042</v>
      </c>
      <c r="BA27" s="18">
        <v>2043</v>
      </c>
    </row>
    <row r="28" spans="1:54" x14ac:dyDescent="0.2">
      <c r="B28" s="28" t="s">
        <v>266</v>
      </c>
      <c r="C28" s="23" t="s">
        <v>259</v>
      </c>
      <c r="D28" s="54"/>
      <c r="E28" s="55"/>
      <c r="F28" s="55"/>
      <c r="G28" s="55"/>
      <c r="H28" s="55"/>
      <c r="I28" s="55"/>
      <c r="J28" s="55"/>
      <c r="K28" s="55"/>
      <c r="L28" s="55"/>
      <c r="M28" s="55"/>
      <c r="N28" s="55"/>
      <c r="O28" s="55"/>
      <c r="P28" s="49"/>
      <c r="Q28" s="49"/>
      <c r="R28" s="49"/>
      <c r="S28" s="49"/>
      <c r="T28" s="49"/>
      <c r="U28" s="81"/>
      <c r="V28" s="81"/>
      <c r="W28" s="81"/>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4"/>
    </row>
    <row r="29" spans="1:54" x14ac:dyDescent="0.2">
      <c r="B29" s="28" t="s">
        <v>267</v>
      </c>
      <c r="C29" s="23" t="s">
        <v>259</v>
      </c>
      <c r="D29" s="54"/>
      <c r="E29" s="55"/>
      <c r="F29" s="55"/>
      <c r="G29" s="55"/>
      <c r="H29" s="55"/>
      <c r="I29" s="55"/>
      <c r="J29" s="55"/>
      <c r="K29" s="55"/>
      <c r="L29" s="55"/>
      <c r="M29" s="55"/>
      <c r="N29" s="55"/>
      <c r="O29" s="55"/>
      <c r="P29" s="49"/>
      <c r="Q29" s="49"/>
      <c r="R29" s="49"/>
      <c r="S29" s="49"/>
      <c r="T29" s="49"/>
      <c r="U29" s="81"/>
      <c r="V29" s="81"/>
      <c r="W29" s="81"/>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4"/>
    </row>
    <row r="30" spans="1:54" x14ac:dyDescent="0.2">
      <c r="B30" s="28" t="s">
        <v>268</v>
      </c>
      <c r="C30" s="23" t="s">
        <v>259</v>
      </c>
      <c r="D30" s="54"/>
      <c r="E30" s="55"/>
      <c r="F30" s="55"/>
      <c r="G30" s="55"/>
      <c r="H30" s="55"/>
      <c r="I30" s="55"/>
      <c r="J30" s="55"/>
      <c r="K30" s="55"/>
      <c r="L30" s="55"/>
      <c r="M30" s="55"/>
      <c r="N30" s="55"/>
      <c r="O30" s="55"/>
      <c r="P30" s="49"/>
      <c r="Q30" s="49"/>
      <c r="R30" s="49"/>
      <c r="S30" s="49"/>
      <c r="T30" s="49"/>
      <c r="U30" s="81"/>
      <c r="V30" s="81"/>
      <c r="W30" s="81"/>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4"/>
    </row>
    <row r="31" spans="1:54" x14ac:dyDescent="0.2">
      <c r="B31" s="28" t="s">
        <v>269</v>
      </c>
      <c r="C31" s="23" t="s">
        <v>259</v>
      </c>
      <c r="D31" s="54"/>
      <c r="E31" s="55"/>
      <c r="F31" s="55"/>
      <c r="G31" s="55"/>
      <c r="H31" s="55"/>
      <c r="I31" s="55"/>
      <c r="J31" s="55"/>
      <c r="K31" s="55"/>
      <c r="L31" s="55"/>
      <c r="M31" s="55"/>
      <c r="N31" s="55"/>
      <c r="O31" s="55"/>
      <c r="P31" s="49"/>
      <c r="Q31" s="49"/>
      <c r="R31" s="49"/>
      <c r="S31" s="49"/>
      <c r="T31" s="49"/>
      <c r="U31" s="81"/>
      <c r="V31" s="81"/>
      <c r="W31" s="81"/>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4"/>
    </row>
    <row r="32" spans="1:54" x14ac:dyDescent="0.2">
      <c r="BB32" s="4"/>
    </row>
    <row r="33" spans="1:54" ht="18" x14ac:dyDescent="0.2">
      <c r="A33" s="83" t="s">
        <v>251</v>
      </c>
      <c r="B33" s="47" t="s">
        <v>244</v>
      </c>
    </row>
    <row r="34" spans="1:54" ht="15.75" x14ac:dyDescent="0.2">
      <c r="B34" s="48"/>
      <c r="C34" s="3"/>
    </row>
    <row r="35" spans="1:54" x14ac:dyDescent="0.2">
      <c r="B35" s="19"/>
      <c r="C35" s="2" t="s">
        <v>472</v>
      </c>
      <c r="D35" s="16">
        <f t="array" ref="D35:BA35">TRANSPOSE(Years)</f>
        <v>1994</v>
      </c>
      <c r="E35" s="17">
        <v>1995</v>
      </c>
      <c r="F35" s="17">
        <v>1996</v>
      </c>
      <c r="G35" s="17">
        <v>1997</v>
      </c>
      <c r="H35" s="17">
        <v>1998</v>
      </c>
      <c r="I35" s="17">
        <v>1999</v>
      </c>
      <c r="J35" s="17">
        <v>2000</v>
      </c>
      <c r="K35" s="17">
        <v>2001</v>
      </c>
      <c r="L35" s="17">
        <v>2002</v>
      </c>
      <c r="M35" s="17">
        <v>2003</v>
      </c>
      <c r="N35" s="17">
        <v>2004</v>
      </c>
      <c r="O35" s="17">
        <v>2005</v>
      </c>
      <c r="P35" s="17">
        <v>2006</v>
      </c>
      <c r="Q35" s="17">
        <v>2007</v>
      </c>
      <c r="R35" s="17">
        <v>2008</v>
      </c>
      <c r="S35" s="17">
        <v>2009</v>
      </c>
      <c r="T35" s="17">
        <v>2010</v>
      </c>
      <c r="U35" s="17">
        <v>2011</v>
      </c>
      <c r="V35" s="17">
        <v>2012</v>
      </c>
      <c r="W35" s="17">
        <v>2013</v>
      </c>
      <c r="X35" s="17">
        <v>2014</v>
      </c>
      <c r="Y35" s="17">
        <v>2015</v>
      </c>
      <c r="Z35" s="17">
        <v>2016</v>
      </c>
      <c r="AA35" s="17">
        <v>2017</v>
      </c>
      <c r="AB35" s="17">
        <v>2018</v>
      </c>
      <c r="AC35" s="17">
        <v>2019</v>
      </c>
      <c r="AD35" s="17">
        <v>2020</v>
      </c>
      <c r="AE35" s="17">
        <v>2021</v>
      </c>
      <c r="AF35" s="17">
        <v>2022</v>
      </c>
      <c r="AG35" s="17">
        <v>2023</v>
      </c>
      <c r="AH35" s="17">
        <v>2024</v>
      </c>
      <c r="AI35" s="17">
        <v>2025</v>
      </c>
      <c r="AJ35" s="17">
        <v>2026</v>
      </c>
      <c r="AK35" s="17">
        <v>2027</v>
      </c>
      <c r="AL35" s="17">
        <v>2028</v>
      </c>
      <c r="AM35" s="17">
        <v>2029</v>
      </c>
      <c r="AN35" s="17">
        <v>2030</v>
      </c>
      <c r="AO35" s="17">
        <v>2031</v>
      </c>
      <c r="AP35" s="17">
        <v>2032</v>
      </c>
      <c r="AQ35" s="17">
        <v>2033</v>
      </c>
      <c r="AR35" s="17">
        <v>2034</v>
      </c>
      <c r="AS35" s="17">
        <v>2035</v>
      </c>
      <c r="AT35" s="17">
        <v>2036</v>
      </c>
      <c r="AU35" s="17">
        <v>2037</v>
      </c>
      <c r="AV35" s="17">
        <v>2038</v>
      </c>
      <c r="AW35" s="17">
        <v>2039</v>
      </c>
      <c r="AX35" s="17">
        <v>2040</v>
      </c>
      <c r="AY35" s="17">
        <v>2041</v>
      </c>
      <c r="AZ35" s="17">
        <v>2042</v>
      </c>
      <c r="BA35" s="18">
        <v>2043</v>
      </c>
    </row>
    <row r="36" spans="1:54" x14ac:dyDescent="0.2">
      <c r="B36" s="28" t="s">
        <v>266</v>
      </c>
      <c r="C36" s="23" t="s">
        <v>258</v>
      </c>
      <c r="D36" s="54"/>
      <c r="E36" s="55"/>
      <c r="F36" s="55"/>
      <c r="G36" s="55"/>
      <c r="H36" s="55"/>
      <c r="I36" s="55"/>
      <c r="J36" s="55"/>
      <c r="K36" s="55"/>
      <c r="L36" s="55"/>
      <c r="M36" s="55"/>
      <c r="N36" s="55"/>
      <c r="O36" s="55"/>
      <c r="P36" s="49"/>
      <c r="Q36" s="49"/>
      <c r="R36" s="49"/>
      <c r="S36" s="49"/>
      <c r="T36" s="49"/>
      <c r="U36" s="81"/>
      <c r="V36" s="81"/>
      <c r="W36" s="81"/>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4"/>
    </row>
    <row r="37" spans="1:54" x14ac:dyDescent="0.2">
      <c r="B37" s="28" t="s">
        <v>267</v>
      </c>
      <c r="C37" s="23" t="s">
        <v>258</v>
      </c>
      <c r="D37" s="54"/>
      <c r="E37" s="55"/>
      <c r="F37" s="55"/>
      <c r="G37" s="55"/>
      <c r="H37" s="55"/>
      <c r="I37" s="55"/>
      <c r="J37" s="55"/>
      <c r="K37" s="55"/>
      <c r="L37" s="55"/>
      <c r="M37" s="55"/>
      <c r="N37" s="55"/>
      <c r="O37" s="55"/>
      <c r="P37" s="49"/>
      <c r="Q37" s="49"/>
      <c r="R37" s="49"/>
      <c r="S37" s="49"/>
      <c r="T37" s="49"/>
      <c r="U37" s="81"/>
      <c r="V37" s="81"/>
      <c r="W37" s="81"/>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4"/>
    </row>
    <row r="38" spans="1:54" x14ac:dyDescent="0.2">
      <c r="B38" s="28" t="s">
        <v>268</v>
      </c>
      <c r="C38" s="23" t="s">
        <v>258</v>
      </c>
      <c r="D38" s="54"/>
      <c r="E38" s="55"/>
      <c r="F38" s="55"/>
      <c r="G38" s="55"/>
      <c r="H38" s="55"/>
      <c r="I38" s="55"/>
      <c r="J38" s="55"/>
      <c r="K38" s="55"/>
      <c r="L38" s="55"/>
      <c r="M38" s="55"/>
      <c r="N38" s="55"/>
      <c r="O38" s="55"/>
      <c r="P38" s="49"/>
      <c r="Q38" s="49"/>
      <c r="R38" s="49"/>
      <c r="S38" s="49"/>
      <c r="T38" s="49"/>
      <c r="U38" s="81"/>
      <c r="V38" s="81"/>
      <c r="W38" s="81"/>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4"/>
    </row>
    <row r="39" spans="1:54" x14ac:dyDescent="0.2">
      <c r="B39" s="28" t="s">
        <v>269</v>
      </c>
      <c r="C39" s="23" t="s">
        <v>258</v>
      </c>
      <c r="D39" s="54"/>
      <c r="E39" s="55"/>
      <c r="F39" s="55"/>
      <c r="G39" s="55"/>
      <c r="H39" s="55"/>
      <c r="I39" s="55"/>
      <c r="J39" s="55"/>
      <c r="K39" s="55"/>
      <c r="L39" s="55"/>
      <c r="M39" s="55"/>
      <c r="N39" s="55"/>
      <c r="O39" s="55"/>
      <c r="P39" s="49"/>
      <c r="Q39" s="49"/>
      <c r="R39" s="49"/>
      <c r="S39" s="49"/>
      <c r="T39" s="49"/>
      <c r="U39" s="81"/>
      <c r="V39" s="81"/>
      <c r="W39" s="81"/>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4"/>
    </row>
    <row r="40" spans="1:54" x14ac:dyDescent="0.2">
      <c r="BB40" s="4"/>
    </row>
    <row r="41" spans="1:54" ht="15.75" x14ac:dyDescent="0.2">
      <c r="B41" s="48" t="s">
        <v>254</v>
      </c>
      <c r="BB41" s="4"/>
    </row>
    <row r="42" spans="1:54" ht="24.75" customHeight="1" x14ac:dyDescent="0.2">
      <c r="B42" s="135"/>
      <c r="C42" s="135"/>
      <c r="D42" s="135"/>
      <c r="E42" s="135"/>
      <c r="F42" s="135"/>
      <c r="G42" s="135"/>
      <c r="H42" s="135"/>
      <c r="I42" s="135"/>
      <c r="J42" s="135"/>
      <c r="K42" s="135"/>
      <c r="L42" s="135"/>
      <c r="M42" s="135"/>
      <c r="N42" s="135"/>
      <c r="O42" s="135"/>
      <c r="P42" s="135"/>
      <c r="Q42" s="135"/>
      <c r="R42" s="135"/>
    </row>
    <row r="43" spans="1:54" x14ac:dyDescent="0.2">
      <c r="BB43" s="4"/>
    </row>
    <row r="44" spans="1:54" ht="15.75" x14ac:dyDescent="0.2">
      <c r="B44" s="48" t="s">
        <v>255</v>
      </c>
      <c r="BB44" s="4"/>
    </row>
    <row r="45" spans="1:54" x14ac:dyDescent="0.2">
      <c r="B45" s="82" t="s">
        <v>164</v>
      </c>
      <c r="C45" s="131" t="s">
        <v>258</v>
      </c>
      <c r="D45" s="54"/>
      <c r="E45" s="55"/>
      <c r="F45" s="55"/>
      <c r="G45" s="55"/>
      <c r="H45" s="55"/>
      <c r="I45" s="55"/>
      <c r="J45" s="55"/>
      <c r="K45" s="55"/>
      <c r="L45" s="55"/>
      <c r="M45" s="55"/>
      <c r="N45" s="55"/>
      <c r="O45" s="55"/>
      <c r="P45" s="85"/>
      <c r="Q45" s="85"/>
      <c r="R45" s="85"/>
      <c r="S45" s="85"/>
      <c r="T45" s="85"/>
    </row>
    <row r="46" spans="1:54" x14ac:dyDescent="0.2">
      <c r="B46" s="82" t="s">
        <v>165</v>
      </c>
      <c r="C46" s="131" t="s">
        <v>258</v>
      </c>
      <c r="D46" s="54"/>
      <c r="E46" s="55"/>
      <c r="F46" s="55"/>
      <c r="G46" s="55"/>
      <c r="H46" s="55"/>
      <c r="I46" s="55"/>
      <c r="J46" s="55"/>
      <c r="K46" s="55"/>
      <c r="L46" s="55"/>
      <c r="M46" s="55"/>
      <c r="N46" s="55"/>
      <c r="O46" s="55"/>
      <c r="P46" s="85"/>
      <c r="Q46" s="85"/>
      <c r="R46" s="85"/>
      <c r="S46" s="85"/>
      <c r="T46" s="85"/>
    </row>
    <row r="47" spans="1:54" x14ac:dyDescent="0.2">
      <c r="B47" s="82" t="s">
        <v>166</v>
      </c>
      <c r="C47" s="131" t="s">
        <v>258</v>
      </c>
      <c r="D47" s="54"/>
      <c r="E47" s="55"/>
      <c r="F47" s="55"/>
      <c r="G47" s="55"/>
      <c r="H47" s="55"/>
      <c r="I47" s="55"/>
      <c r="J47" s="55"/>
      <c r="K47" s="55"/>
      <c r="L47" s="55"/>
      <c r="M47" s="55"/>
      <c r="N47" s="55"/>
      <c r="O47" s="55"/>
      <c r="P47" s="85"/>
      <c r="Q47" s="85"/>
      <c r="R47" s="85"/>
      <c r="S47" s="85"/>
      <c r="T47" s="85"/>
    </row>
    <row r="48" spans="1:54" x14ac:dyDescent="0.2">
      <c r="B48" s="82" t="s">
        <v>167</v>
      </c>
      <c r="C48" s="131" t="s">
        <v>258</v>
      </c>
      <c r="D48" s="54"/>
      <c r="E48" s="55"/>
      <c r="F48" s="55"/>
      <c r="G48" s="55"/>
      <c r="H48" s="55"/>
      <c r="I48" s="55"/>
      <c r="J48" s="55"/>
      <c r="K48" s="55"/>
      <c r="L48" s="55"/>
      <c r="M48" s="55"/>
      <c r="N48" s="55"/>
      <c r="O48" s="55"/>
      <c r="P48" s="85"/>
      <c r="Q48" s="85"/>
      <c r="R48" s="85"/>
      <c r="S48" s="85"/>
      <c r="T48" s="85"/>
    </row>
    <row r="49" spans="1:54" x14ac:dyDescent="0.2">
      <c r="B49" s="82" t="s">
        <v>168</v>
      </c>
      <c r="C49" s="131" t="s">
        <v>258</v>
      </c>
      <c r="D49" s="54"/>
      <c r="E49" s="55"/>
      <c r="F49" s="55"/>
      <c r="G49" s="55"/>
      <c r="H49" s="55"/>
      <c r="I49" s="55"/>
      <c r="J49" s="55"/>
      <c r="K49" s="55"/>
      <c r="L49" s="55"/>
      <c r="M49" s="55"/>
      <c r="N49" s="55"/>
      <c r="O49" s="55"/>
      <c r="P49" s="85"/>
      <c r="Q49" s="85"/>
      <c r="R49" s="85"/>
      <c r="S49" s="85"/>
      <c r="T49" s="85"/>
    </row>
    <row r="50" spans="1:54" x14ac:dyDescent="0.2">
      <c r="BB50" s="4"/>
    </row>
    <row r="51" spans="1:54" ht="18" x14ac:dyDescent="0.2">
      <c r="A51" s="83" t="s">
        <v>252</v>
      </c>
      <c r="B51" s="47" t="s">
        <v>245</v>
      </c>
    </row>
    <row r="52" spans="1:54" ht="15.75" x14ac:dyDescent="0.2">
      <c r="B52" s="48" t="s">
        <v>256</v>
      </c>
    </row>
    <row r="53" spans="1:54" x14ac:dyDescent="0.2">
      <c r="B53" s="19"/>
      <c r="C53" s="2" t="s">
        <v>472</v>
      </c>
      <c r="D53" s="16">
        <f t="array" ref="D53:BA53">TRANSPOSE(Years)</f>
        <v>1994</v>
      </c>
      <c r="E53" s="17">
        <v>1995</v>
      </c>
      <c r="F53" s="17">
        <v>1996</v>
      </c>
      <c r="G53" s="17">
        <v>1997</v>
      </c>
      <c r="H53" s="17">
        <v>1998</v>
      </c>
      <c r="I53" s="17">
        <v>1999</v>
      </c>
      <c r="J53" s="17">
        <v>2000</v>
      </c>
      <c r="K53" s="17">
        <v>2001</v>
      </c>
      <c r="L53" s="17">
        <v>2002</v>
      </c>
      <c r="M53" s="17">
        <v>2003</v>
      </c>
      <c r="N53" s="17">
        <v>2004</v>
      </c>
      <c r="O53" s="17">
        <v>2005</v>
      </c>
      <c r="P53" s="17">
        <v>2006</v>
      </c>
      <c r="Q53" s="17">
        <v>2007</v>
      </c>
      <c r="R53" s="17">
        <v>2008</v>
      </c>
      <c r="S53" s="17">
        <v>2009</v>
      </c>
      <c r="T53" s="17">
        <v>2010</v>
      </c>
      <c r="U53" s="17">
        <v>2011</v>
      </c>
      <c r="V53" s="17">
        <v>2012</v>
      </c>
      <c r="W53" s="17">
        <v>2013</v>
      </c>
      <c r="X53" s="17">
        <v>2014</v>
      </c>
      <c r="Y53" s="17">
        <v>2015</v>
      </c>
      <c r="Z53" s="17">
        <v>2016</v>
      </c>
      <c r="AA53" s="17">
        <v>2017</v>
      </c>
      <c r="AB53" s="17">
        <v>2018</v>
      </c>
      <c r="AC53" s="17">
        <v>2019</v>
      </c>
      <c r="AD53" s="17">
        <v>2020</v>
      </c>
      <c r="AE53" s="17">
        <v>2021</v>
      </c>
      <c r="AF53" s="17">
        <v>2022</v>
      </c>
      <c r="AG53" s="17">
        <v>2023</v>
      </c>
      <c r="AH53" s="17">
        <v>2024</v>
      </c>
      <c r="AI53" s="17">
        <v>2025</v>
      </c>
      <c r="AJ53" s="17">
        <v>2026</v>
      </c>
      <c r="AK53" s="17">
        <v>2027</v>
      </c>
      <c r="AL53" s="17">
        <v>2028</v>
      </c>
      <c r="AM53" s="17">
        <v>2029</v>
      </c>
      <c r="AN53" s="17">
        <v>2030</v>
      </c>
      <c r="AO53" s="17">
        <v>2031</v>
      </c>
      <c r="AP53" s="17">
        <v>2032</v>
      </c>
      <c r="AQ53" s="17">
        <v>2033</v>
      </c>
      <c r="AR53" s="17">
        <v>2034</v>
      </c>
      <c r="AS53" s="17">
        <v>2035</v>
      </c>
      <c r="AT53" s="17">
        <v>2036</v>
      </c>
      <c r="AU53" s="17">
        <v>2037</v>
      </c>
      <c r="AV53" s="17">
        <v>2038</v>
      </c>
      <c r="AW53" s="17">
        <v>2039</v>
      </c>
      <c r="AX53" s="17">
        <v>2040</v>
      </c>
      <c r="AY53" s="17">
        <v>2041</v>
      </c>
      <c r="AZ53" s="17">
        <v>2042</v>
      </c>
      <c r="BA53" s="18">
        <v>2043</v>
      </c>
    </row>
    <row r="54" spans="1:54" x14ac:dyDescent="0.2">
      <c r="B54" s="24" t="s">
        <v>271</v>
      </c>
      <c r="C54" s="24" t="s">
        <v>257</v>
      </c>
      <c r="D54" s="57"/>
      <c r="E54" s="58"/>
      <c r="F54" s="58"/>
      <c r="G54" s="58"/>
      <c r="H54" s="58"/>
      <c r="I54" s="58"/>
      <c r="J54" s="58"/>
      <c r="K54" s="58"/>
      <c r="L54" s="58"/>
      <c r="M54" s="59"/>
      <c r="N54" s="59"/>
      <c r="O54" s="59"/>
      <c r="P54" s="49"/>
      <c r="Q54" s="49"/>
      <c r="R54" s="49"/>
      <c r="S54" s="49"/>
      <c r="T54" s="49"/>
      <c r="U54" s="5"/>
      <c r="V54" s="5"/>
      <c r="W54" s="5"/>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row>
    <row r="55" spans="1:54" x14ac:dyDescent="0.2">
      <c r="B55" s="24" t="s">
        <v>272</v>
      </c>
      <c r="C55" s="24" t="s">
        <v>257</v>
      </c>
      <c r="D55" s="60"/>
      <c r="E55" s="61"/>
      <c r="F55" s="61"/>
      <c r="G55" s="61"/>
      <c r="H55" s="61"/>
      <c r="I55" s="61"/>
      <c r="J55" s="61"/>
      <c r="K55" s="61"/>
      <c r="L55" s="61"/>
      <c r="M55" s="62"/>
      <c r="N55" s="62"/>
      <c r="O55" s="62"/>
      <c r="P55" s="49"/>
      <c r="Q55" s="49"/>
      <c r="R55" s="49"/>
      <c r="S55" s="49"/>
      <c r="T55" s="49"/>
      <c r="U55" s="5"/>
      <c r="V55" s="5"/>
      <c r="W55" s="5"/>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row>
    <row r="56" spans="1:54" x14ac:dyDescent="0.2">
      <c r="B56" s="28" t="s">
        <v>33</v>
      </c>
      <c r="C56" s="24" t="s">
        <v>257</v>
      </c>
      <c r="D56" s="54"/>
      <c r="E56" s="55"/>
      <c r="F56" s="55"/>
      <c r="G56" s="55"/>
      <c r="H56" s="55"/>
      <c r="I56" s="55"/>
      <c r="J56" s="55"/>
      <c r="K56" s="55"/>
      <c r="L56" s="55"/>
      <c r="M56" s="55"/>
      <c r="N56" s="55"/>
      <c r="O56" s="55"/>
      <c r="P56" s="30">
        <f t="shared" ref="P56:W56" si="0">P54+P55</f>
        <v>0</v>
      </c>
      <c r="Q56" s="30">
        <f t="shared" si="0"/>
        <v>0</v>
      </c>
      <c r="R56" s="30">
        <f t="shared" si="0"/>
        <v>0</v>
      </c>
      <c r="S56" s="30">
        <f>S54+S55</f>
        <v>0</v>
      </c>
      <c r="T56" s="30">
        <f>T54+T55</f>
        <v>0</v>
      </c>
      <c r="U56" s="30">
        <f t="shared" si="0"/>
        <v>0</v>
      </c>
      <c r="V56" s="30">
        <f t="shared" si="0"/>
        <v>0</v>
      </c>
      <c r="W56" s="30">
        <f t="shared" si="0"/>
        <v>0</v>
      </c>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row>
    <row r="57" spans="1:54" x14ac:dyDescent="0.2">
      <c r="BB57" s="4"/>
    </row>
    <row r="58" spans="1:54" x14ac:dyDescent="0.2">
      <c r="B58" s="23" t="s">
        <v>274</v>
      </c>
      <c r="C58" s="23" t="s">
        <v>57</v>
      </c>
      <c r="D58" s="92"/>
      <c r="E58" s="93"/>
      <c r="F58" s="93"/>
      <c r="G58" s="93"/>
      <c r="H58" s="93"/>
      <c r="I58" s="93"/>
      <c r="J58" s="93"/>
      <c r="K58" s="93"/>
      <c r="L58" s="93"/>
      <c r="M58" s="94"/>
      <c r="N58" s="94"/>
      <c r="O58" s="94"/>
      <c r="P58" s="96"/>
      <c r="Q58" s="96"/>
      <c r="R58" s="96"/>
      <c r="S58" s="96"/>
      <c r="T58" s="96"/>
      <c r="U58" s="97"/>
      <c r="V58" s="97"/>
      <c r="W58" s="97"/>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5"/>
    </row>
    <row r="59" spans="1:54" x14ac:dyDescent="0.2">
      <c r="B59" s="23" t="s">
        <v>273</v>
      </c>
      <c r="C59" s="26" t="s">
        <v>57</v>
      </c>
      <c r="D59" s="60"/>
      <c r="E59" s="61"/>
      <c r="F59" s="61"/>
      <c r="G59" s="61"/>
      <c r="H59" s="61"/>
      <c r="I59" s="61"/>
      <c r="J59" s="61"/>
      <c r="K59" s="61"/>
      <c r="L59" s="61"/>
      <c r="M59" s="62"/>
      <c r="N59" s="62"/>
      <c r="O59" s="62"/>
      <c r="P59" s="90"/>
      <c r="Q59" s="90"/>
      <c r="R59" s="90"/>
      <c r="S59" s="90"/>
      <c r="T59" s="90"/>
      <c r="U59" s="91"/>
      <c r="V59" s="91"/>
      <c r="W59" s="9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row>
    <row r="61" spans="1:54" x14ac:dyDescent="0.2">
      <c r="B61" s="23" t="s">
        <v>275</v>
      </c>
      <c r="C61" s="23" t="s">
        <v>57</v>
      </c>
      <c r="D61" s="92"/>
      <c r="E61" s="93"/>
      <c r="F61" s="93"/>
      <c r="G61" s="93"/>
      <c r="H61" s="93"/>
      <c r="I61" s="93"/>
      <c r="J61" s="93"/>
      <c r="K61" s="93"/>
      <c r="L61" s="93"/>
      <c r="M61" s="93"/>
      <c r="N61" s="93"/>
      <c r="O61" s="93"/>
      <c r="P61" s="96"/>
      <c r="Q61" s="96"/>
      <c r="R61" s="96"/>
      <c r="S61" s="96"/>
      <c r="T61" s="96"/>
      <c r="U61" s="97"/>
      <c r="V61" s="97"/>
      <c r="W61" s="97"/>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5"/>
    </row>
    <row r="62" spans="1:54" x14ac:dyDescent="0.2">
      <c r="B62" s="23" t="s">
        <v>276</v>
      </c>
      <c r="C62" s="26" t="s">
        <v>57</v>
      </c>
      <c r="D62" s="60"/>
      <c r="E62" s="61"/>
      <c r="F62" s="61"/>
      <c r="G62" s="61"/>
      <c r="H62" s="61"/>
      <c r="I62" s="61"/>
      <c r="J62" s="61"/>
      <c r="K62" s="61"/>
      <c r="L62" s="61"/>
      <c r="M62" s="61"/>
      <c r="N62" s="61"/>
      <c r="O62" s="61"/>
      <c r="P62" s="90"/>
      <c r="Q62" s="90"/>
      <c r="R62" s="90"/>
      <c r="S62" s="90"/>
      <c r="T62" s="90"/>
      <c r="U62" s="91"/>
      <c r="V62" s="91"/>
      <c r="W62" s="9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row>
    <row r="63" spans="1:54" x14ac:dyDescent="0.2">
      <c r="B63" s="23" t="s">
        <v>277</v>
      </c>
      <c r="C63" s="26" t="s">
        <v>57</v>
      </c>
      <c r="D63" s="60"/>
      <c r="E63" s="61"/>
      <c r="F63" s="61"/>
      <c r="G63" s="61"/>
      <c r="H63" s="61"/>
      <c r="I63" s="61"/>
      <c r="J63" s="61"/>
      <c r="K63" s="61"/>
      <c r="L63" s="61"/>
      <c r="M63" s="62"/>
      <c r="N63" s="62"/>
      <c r="O63" s="62"/>
      <c r="P63" s="90"/>
      <c r="Q63" s="90"/>
      <c r="R63" s="90"/>
      <c r="S63" s="90"/>
      <c r="T63" s="90"/>
      <c r="U63" s="91"/>
      <c r="V63" s="91"/>
      <c r="W63" s="9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row>
    <row r="64" spans="1:54" x14ac:dyDescent="0.2">
      <c r="B64" s="23" t="s">
        <v>278</v>
      </c>
      <c r="C64" s="26" t="s">
        <v>57</v>
      </c>
      <c r="D64" s="60"/>
      <c r="E64" s="61"/>
      <c r="F64" s="61"/>
      <c r="G64" s="61"/>
      <c r="H64" s="61"/>
      <c r="I64" s="61"/>
      <c r="J64" s="61"/>
      <c r="K64" s="61"/>
      <c r="L64" s="61"/>
      <c r="M64" s="62"/>
      <c r="N64" s="62"/>
      <c r="O64" s="62"/>
      <c r="P64" s="90"/>
      <c r="Q64" s="90"/>
      <c r="R64" s="90"/>
      <c r="S64" s="90"/>
      <c r="T64" s="90"/>
      <c r="U64" s="91"/>
      <c r="V64" s="91"/>
      <c r="W64" s="9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row>
    <row r="67" spans="1:54" ht="18" x14ac:dyDescent="0.2">
      <c r="B67" s="47" t="s">
        <v>260</v>
      </c>
    </row>
    <row r="68" spans="1:54" ht="15.75" x14ac:dyDescent="0.2">
      <c r="B68" s="48" t="s">
        <v>261</v>
      </c>
    </row>
    <row r="69" spans="1:54" ht="15.75" x14ac:dyDescent="0.2">
      <c r="B69" s="50" t="s">
        <v>270</v>
      </c>
    </row>
    <row r="70" spans="1:54" ht="47.25" customHeight="1" x14ac:dyDescent="0.2">
      <c r="B70" s="135"/>
      <c r="C70" s="135"/>
      <c r="D70" s="135"/>
      <c r="E70" s="135"/>
      <c r="F70" s="135"/>
      <c r="G70" s="135"/>
      <c r="H70" s="135"/>
      <c r="I70" s="135"/>
      <c r="J70" s="135"/>
      <c r="K70" s="135"/>
      <c r="L70" s="135"/>
      <c r="M70" s="135"/>
      <c r="N70" s="135"/>
      <c r="O70" s="135"/>
      <c r="P70" s="135"/>
      <c r="Q70" s="135"/>
      <c r="R70" s="135"/>
    </row>
    <row r="71" spans="1:54" x14ac:dyDescent="0.2">
      <c r="BB71" s="4"/>
    </row>
    <row r="72" spans="1:54" ht="18" x14ac:dyDescent="0.2">
      <c r="A72" s="83" t="s">
        <v>253</v>
      </c>
      <c r="B72" s="47" t="s">
        <v>246</v>
      </c>
    </row>
    <row r="73" spans="1:54" ht="15.75" x14ac:dyDescent="0.2">
      <c r="B73" s="48"/>
      <c r="C73" s="3"/>
    </row>
    <row r="74" spans="1:54" ht="15.75" x14ac:dyDescent="0.2">
      <c r="B74" s="48"/>
      <c r="C74" s="3"/>
    </row>
    <row r="75" spans="1:54" x14ac:dyDescent="0.2">
      <c r="B75" s="19"/>
      <c r="C75" s="2" t="s">
        <v>472</v>
      </c>
      <c r="D75" s="132" t="s">
        <v>288</v>
      </c>
      <c r="E75" s="133" t="s">
        <v>289</v>
      </c>
    </row>
    <row r="76" spans="1:54" x14ac:dyDescent="0.2">
      <c r="B76" s="23" t="s">
        <v>170</v>
      </c>
      <c r="C76" s="23" t="s">
        <v>285</v>
      </c>
      <c r="D76" s="51"/>
      <c r="E76" s="27"/>
    </row>
    <row r="77" spans="1:54" x14ac:dyDescent="0.2">
      <c r="B77" s="23" t="s">
        <v>279</v>
      </c>
      <c r="C77" s="23" t="s">
        <v>286</v>
      </c>
      <c r="D77" s="51"/>
      <c r="E77" s="27"/>
    </row>
    <row r="78" spans="1:54" x14ac:dyDescent="0.2">
      <c r="B78" s="23" t="s">
        <v>280</v>
      </c>
      <c r="C78" s="23" t="s">
        <v>287</v>
      </c>
      <c r="D78" s="51"/>
      <c r="E78" s="27"/>
    </row>
    <row r="79" spans="1:54" x14ac:dyDescent="0.2">
      <c r="B79" s="23" t="s">
        <v>281</v>
      </c>
      <c r="C79" s="23" t="s">
        <v>287</v>
      </c>
      <c r="D79" s="51"/>
      <c r="E79" s="27"/>
    </row>
    <row r="80" spans="1:54" x14ac:dyDescent="0.2">
      <c r="B80" s="23" t="s">
        <v>171</v>
      </c>
      <c r="C80" s="23" t="s">
        <v>285</v>
      </c>
      <c r="D80" s="51"/>
      <c r="E80" s="27"/>
    </row>
    <row r="81" spans="2:5" x14ac:dyDescent="0.2">
      <c r="B81" s="23" t="s">
        <v>282</v>
      </c>
      <c r="C81" s="23" t="s">
        <v>286</v>
      </c>
      <c r="D81" s="51"/>
      <c r="E81" s="27"/>
    </row>
    <row r="82" spans="2:5" x14ac:dyDescent="0.2">
      <c r="B82" s="23" t="s">
        <v>283</v>
      </c>
      <c r="C82" s="23" t="s">
        <v>287</v>
      </c>
      <c r="D82" s="51"/>
      <c r="E82" s="27"/>
    </row>
    <row r="83" spans="2:5" x14ac:dyDescent="0.2">
      <c r="B83" s="23" t="s">
        <v>284</v>
      </c>
      <c r="C83" s="23" t="s">
        <v>287</v>
      </c>
      <c r="D83" s="51"/>
      <c r="E83" s="27"/>
    </row>
  </sheetData>
  <mergeCells count="3">
    <mergeCell ref="B23:R23"/>
    <mergeCell ref="B42:R42"/>
    <mergeCell ref="B70:R70"/>
  </mergeCells>
  <phoneticPr fontId="0" type="noConversion"/>
  <pageMargins left="0.70866141732283472" right="0.70866141732283472" top="0.51181102362204722" bottom="0.51181102362204722" header="0.51181102362204722" footer="0.35433070866141736"/>
  <pageSetup paperSize="9" scale="22" fitToHeight="0" orientation="landscape" horizontalDpi="4294967292" verticalDpi="4294967292" r:id="rId1"/>
  <headerFooter alignWithMargins="0">
    <oddFooter>&amp;L&amp;F : &amp;A&amp;RPage &amp;P of &amp;N</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BB111"/>
  <sheetViews>
    <sheetView showGridLines="0" defaultGridColor="0" colorId="22" zoomScaleNormal="100" zoomScaleSheetLayoutView="90" workbookViewId="0">
      <pane xSplit="3" ySplit="1" topLeftCell="P2" activePane="bottomRight" state="frozen"/>
      <selection activeCell="AA73" sqref="AA73"/>
      <selection pane="topRight" activeCell="AA73" sqref="AA73"/>
      <selection pane="bottomLeft" activeCell="AA73" sqref="AA73"/>
      <selection pane="bottomRight" activeCell="AA73" sqref="AA73"/>
    </sheetView>
  </sheetViews>
  <sheetFormatPr defaultColWidth="12.7109375" defaultRowHeight="12" x14ac:dyDescent="0.2"/>
  <cols>
    <col min="1" max="1" width="12.28515625" customWidth="1"/>
    <col min="2" max="2" width="50.7109375" customWidth="1"/>
    <col min="3" max="3" width="18.5703125" customWidth="1"/>
    <col min="4" max="53" width="10.7109375" customWidth="1"/>
  </cols>
  <sheetData>
    <row r="1" spans="1:54" s="10" customFormat="1" ht="33.75" customHeight="1" x14ac:dyDescent="0.2">
      <c r="B1" s="86" t="s">
        <v>210</v>
      </c>
    </row>
    <row r="3" spans="1:54" x14ac:dyDescent="0.2">
      <c r="A3" s="2" t="s">
        <v>291</v>
      </c>
      <c r="B3" s="13"/>
    </row>
    <row r="5" spans="1:54" ht="18" x14ac:dyDescent="0.2">
      <c r="A5" s="83" t="s">
        <v>292</v>
      </c>
      <c r="B5" s="47" t="s">
        <v>297</v>
      </c>
    </row>
    <row r="6" spans="1:54" ht="15.75" x14ac:dyDescent="0.2">
      <c r="B6" s="48"/>
    </row>
    <row r="8" spans="1:54" x14ac:dyDescent="0.2">
      <c r="B8" s="19"/>
      <c r="C8" s="2" t="s">
        <v>472</v>
      </c>
      <c r="D8" s="16">
        <f t="array" ref="D8:BA8">TRANSPOSE(Years)</f>
        <v>1994</v>
      </c>
      <c r="E8" s="17">
        <v>1995</v>
      </c>
      <c r="F8" s="17">
        <v>1996</v>
      </c>
      <c r="G8" s="17">
        <v>1997</v>
      </c>
      <c r="H8" s="17">
        <v>1998</v>
      </c>
      <c r="I8" s="17">
        <v>1999</v>
      </c>
      <c r="J8" s="17">
        <v>2000</v>
      </c>
      <c r="K8" s="17">
        <v>2001</v>
      </c>
      <c r="L8" s="17">
        <v>2002</v>
      </c>
      <c r="M8" s="17">
        <v>2003</v>
      </c>
      <c r="N8" s="17">
        <v>2004</v>
      </c>
      <c r="O8" s="17">
        <v>2005</v>
      </c>
      <c r="P8" s="17">
        <v>2006</v>
      </c>
      <c r="Q8" s="17">
        <v>2007</v>
      </c>
      <c r="R8" s="17">
        <v>2008</v>
      </c>
      <c r="S8" s="17">
        <v>2009</v>
      </c>
      <c r="T8" s="17">
        <v>2010</v>
      </c>
      <c r="U8" s="17">
        <v>2011</v>
      </c>
      <c r="V8" s="17">
        <v>2012</v>
      </c>
      <c r="W8" s="17">
        <v>2013</v>
      </c>
      <c r="X8" s="17">
        <v>2014</v>
      </c>
      <c r="Y8" s="17">
        <v>2015</v>
      </c>
      <c r="Z8" s="17">
        <v>2016</v>
      </c>
      <c r="AA8" s="17">
        <v>2017</v>
      </c>
      <c r="AB8" s="17">
        <v>2018</v>
      </c>
      <c r="AC8" s="17">
        <v>2019</v>
      </c>
      <c r="AD8" s="17">
        <v>2020</v>
      </c>
      <c r="AE8" s="17">
        <v>2021</v>
      </c>
      <c r="AF8" s="17">
        <v>2022</v>
      </c>
      <c r="AG8" s="17">
        <v>2023</v>
      </c>
      <c r="AH8" s="17">
        <v>2024</v>
      </c>
      <c r="AI8" s="17">
        <v>2025</v>
      </c>
      <c r="AJ8" s="17">
        <v>2026</v>
      </c>
      <c r="AK8" s="17">
        <v>2027</v>
      </c>
      <c r="AL8" s="17">
        <v>2028</v>
      </c>
      <c r="AM8" s="17">
        <v>2029</v>
      </c>
      <c r="AN8" s="17">
        <v>2030</v>
      </c>
      <c r="AO8" s="17">
        <v>2031</v>
      </c>
      <c r="AP8" s="17">
        <v>2032</v>
      </c>
      <c r="AQ8" s="17">
        <v>2033</v>
      </c>
      <c r="AR8" s="17">
        <v>2034</v>
      </c>
      <c r="AS8" s="17">
        <v>2035</v>
      </c>
      <c r="AT8" s="17">
        <v>2036</v>
      </c>
      <c r="AU8" s="17">
        <v>2037</v>
      </c>
      <c r="AV8" s="17">
        <v>2038</v>
      </c>
      <c r="AW8" s="17">
        <v>2039</v>
      </c>
      <c r="AX8" s="17">
        <v>2040</v>
      </c>
      <c r="AY8" s="17">
        <v>2041</v>
      </c>
      <c r="AZ8" s="17">
        <v>2042</v>
      </c>
      <c r="BA8" s="18">
        <v>2043</v>
      </c>
    </row>
    <row r="9" spans="1:54" x14ac:dyDescent="0.2">
      <c r="B9" s="24" t="s">
        <v>354</v>
      </c>
      <c r="C9" s="24" t="s">
        <v>169</v>
      </c>
      <c r="D9" s="60"/>
      <c r="E9" s="61"/>
      <c r="F9" s="61"/>
      <c r="G9" s="61"/>
      <c r="H9" s="61"/>
      <c r="I9" s="61"/>
      <c r="J9" s="61"/>
      <c r="K9" s="61"/>
      <c r="L9" s="61"/>
      <c r="M9" s="61"/>
      <c r="N9" s="61"/>
      <c r="O9" s="61"/>
      <c r="P9" s="49"/>
      <c r="Q9" s="49"/>
      <c r="R9" s="49"/>
      <c r="S9" s="49"/>
      <c r="T9" s="49"/>
      <c r="U9" s="5"/>
      <c r="V9" s="5"/>
      <c r="W9" s="5"/>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4"/>
    </row>
    <row r="10" spans="1:54" x14ac:dyDescent="0.2">
      <c r="B10" s="25" t="s">
        <v>357</v>
      </c>
      <c r="C10" s="25" t="s">
        <v>169</v>
      </c>
      <c r="D10" s="60"/>
      <c r="E10" s="61"/>
      <c r="F10" s="61"/>
      <c r="G10" s="61"/>
      <c r="H10" s="61"/>
      <c r="I10" s="61"/>
      <c r="J10" s="61"/>
      <c r="K10" s="61"/>
      <c r="L10" s="61"/>
      <c r="M10" s="61"/>
      <c r="N10" s="61"/>
      <c r="O10" s="61"/>
      <c r="P10" s="49"/>
      <c r="Q10" s="49"/>
      <c r="R10" s="49"/>
      <c r="S10" s="49"/>
      <c r="T10" s="49"/>
      <c r="U10" s="5"/>
      <c r="V10" s="5"/>
      <c r="W10" s="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6"/>
    </row>
    <row r="11" spans="1:54" x14ac:dyDescent="0.2">
      <c r="B11" s="26" t="s">
        <v>355</v>
      </c>
      <c r="C11" s="26" t="s">
        <v>169</v>
      </c>
      <c r="D11" s="60"/>
      <c r="E11" s="61"/>
      <c r="F11" s="61"/>
      <c r="G11" s="61"/>
      <c r="H11" s="61"/>
      <c r="I11" s="61"/>
      <c r="J11" s="61"/>
      <c r="K11" s="61"/>
      <c r="L11" s="61"/>
      <c r="M11" s="61"/>
      <c r="N11" s="61"/>
      <c r="O11" s="61"/>
      <c r="P11" s="49"/>
      <c r="Q11" s="49"/>
      <c r="R11" s="49"/>
      <c r="S11" s="49"/>
      <c r="T11" s="49"/>
      <c r="U11" s="5"/>
      <c r="V11" s="5"/>
      <c r="W11" s="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6"/>
    </row>
    <row r="12" spans="1:54" x14ac:dyDescent="0.2">
      <c r="B12" s="28" t="s">
        <v>356</v>
      </c>
      <c r="C12" s="23" t="s">
        <v>169</v>
      </c>
      <c r="D12" s="29"/>
      <c r="E12" s="30"/>
      <c r="F12" s="30"/>
      <c r="G12" s="30"/>
      <c r="H12" s="30"/>
      <c r="I12" s="30"/>
      <c r="J12" s="30"/>
      <c r="K12" s="30"/>
      <c r="L12" s="30"/>
      <c r="M12" s="30"/>
      <c r="N12" s="30">
        <f>SUM(N9:N11)</f>
        <v>0</v>
      </c>
      <c r="O12" s="30">
        <f t="shared" ref="O12:W12" si="0">SUM(O9:O11)</f>
        <v>0</v>
      </c>
      <c r="P12" s="30">
        <f t="shared" si="0"/>
        <v>0</v>
      </c>
      <c r="Q12" s="30">
        <f t="shared" si="0"/>
        <v>0</v>
      </c>
      <c r="R12" s="30">
        <f t="shared" si="0"/>
        <v>0</v>
      </c>
      <c r="S12" s="30">
        <f t="shared" si="0"/>
        <v>0</v>
      </c>
      <c r="T12" s="30">
        <f>SUM(T9:T11)</f>
        <v>0</v>
      </c>
      <c r="U12" s="30">
        <f t="shared" si="0"/>
        <v>0</v>
      </c>
      <c r="V12" s="30">
        <f t="shared" si="0"/>
        <v>0</v>
      </c>
      <c r="W12" s="30">
        <f t="shared" si="0"/>
        <v>0</v>
      </c>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4"/>
    </row>
    <row r="13" spans="1:54" x14ac:dyDescent="0.2">
      <c r="BB13" s="4"/>
    </row>
    <row r="14" spans="1:54" ht="15.75" x14ac:dyDescent="0.2">
      <c r="B14" s="48" t="s">
        <v>358</v>
      </c>
    </row>
    <row r="15" spans="1:54" ht="31.5" customHeight="1" x14ac:dyDescent="0.2">
      <c r="B15" s="135"/>
      <c r="C15" s="135"/>
      <c r="D15" s="135"/>
      <c r="E15" s="135"/>
      <c r="F15" s="135"/>
      <c r="G15" s="135"/>
      <c r="H15" s="135"/>
      <c r="I15" s="135"/>
      <c r="J15" s="135"/>
      <c r="K15" s="135"/>
      <c r="L15" s="135"/>
      <c r="M15" s="135"/>
      <c r="N15" s="135"/>
      <c r="O15" s="135"/>
      <c r="P15" s="135"/>
      <c r="Q15" s="135"/>
      <c r="R15" s="135"/>
    </row>
    <row r="16" spans="1:54" x14ac:dyDescent="0.2">
      <c r="BB16" s="4"/>
    </row>
    <row r="17" spans="1:54" ht="18" x14ac:dyDescent="0.2">
      <c r="A17" s="83" t="s">
        <v>293</v>
      </c>
      <c r="B17" s="47" t="s">
        <v>298</v>
      </c>
    </row>
    <row r="18" spans="1:54" ht="15.75" x14ac:dyDescent="0.2">
      <c r="B18" s="48"/>
    </row>
    <row r="20" spans="1:54" x14ac:dyDescent="0.2">
      <c r="B20" s="19"/>
      <c r="C20" s="2" t="s">
        <v>472</v>
      </c>
      <c r="D20" s="16">
        <f t="array" ref="D20:BA20">TRANSPOSE(Years)</f>
        <v>1994</v>
      </c>
      <c r="E20" s="17">
        <v>1995</v>
      </c>
      <c r="F20" s="17">
        <v>1996</v>
      </c>
      <c r="G20" s="17">
        <v>1997</v>
      </c>
      <c r="H20" s="17">
        <v>1998</v>
      </c>
      <c r="I20" s="17">
        <v>1999</v>
      </c>
      <c r="J20" s="17">
        <v>2000</v>
      </c>
      <c r="K20" s="17">
        <v>2001</v>
      </c>
      <c r="L20" s="17">
        <v>2002</v>
      </c>
      <c r="M20" s="17">
        <v>2003</v>
      </c>
      <c r="N20" s="17">
        <v>2004</v>
      </c>
      <c r="O20" s="17">
        <v>2005</v>
      </c>
      <c r="P20" s="17">
        <v>2006</v>
      </c>
      <c r="Q20" s="17">
        <v>2007</v>
      </c>
      <c r="R20" s="17">
        <v>2008</v>
      </c>
      <c r="S20" s="17">
        <v>2009</v>
      </c>
      <c r="T20" s="17">
        <v>2010</v>
      </c>
      <c r="U20" s="17">
        <v>2011</v>
      </c>
      <c r="V20" s="17">
        <v>2012</v>
      </c>
      <c r="W20" s="17">
        <v>2013</v>
      </c>
      <c r="X20" s="17">
        <v>2014</v>
      </c>
      <c r="Y20" s="17">
        <v>2015</v>
      </c>
      <c r="Z20" s="17">
        <v>2016</v>
      </c>
      <c r="AA20" s="17">
        <v>2017</v>
      </c>
      <c r="AB20" s="17">
        <v>2018</v>
      </c>
      <c r="AC20" s="17">
        <v>2019</v>
      </c>
      <c r="AD20" s="17">
        <v>2020</v>
      </c>
      <c r="AE20" s="17">
        <v>2021</v>
      </c>
      <c r="AF20" s="17">
        <v>2022</v>
      </c>
      <c r="AG20" s="17">
        <v>2023</v>
      </c>
      <c r="AH20" s="17">
        <v>2024</v>
      </c>
      <c r="AI20" s="17">
        <v>2025</v>
      </c>
      <c r="AJ20" s="17">
        <v>2026</v>
      </c>
      <c r="AK20" s="17">
        <v>2027</v>
      </c>
      <c r="AL20" s="17">
        <v>2028</v>
      </c>
      <c r="AM20" s="17">
        <v>2029</v>
      </c>
      <c r="AN20" s="17">
        <v>2030</v>
      </c>
      <c r="AO20" s="17">
        <v>2031</v>
      </c>
      <c r="AP20" s="17">
        <v>2032</v>
      </c>
      <c r="AQ20" s="17">
        <v>2033</v>
      </c>
      <c r="AR20" s="17">
        <v>2034</v>
      </c>
      <c r="AS20" s="17">
        <v>2035</v>
      </c>
      <c r="AT20" s="17">
        <v>2036</v>
      </c>
      <c r="AU20" s="17">
        <v>2037</v>
      </c>
      <c r="AV20" s="17">
        <v>2038</v>
      </c>
      <c r="AW20" s="17">
        <v>2039</v>
      </c>
      <c r="AX20" s="17">
        <v>2040</v>
      </c>
      <c r="AY20" s="17">
        <v>2041</v>
      </c>
      <c r="AZ20" s="17">
        <v>2042</v>
      </c>
      <c r="BA20" s="18">
        <v>2043</v>
      </c>
    </row>
    <row r="21" spans="1:54" x14ac:dyDescent="0.2">
      <c r="B21" s="24" t="s">
        <v>354</v>
      </c>
      <c r="C21" s="24" t="s">
        <v>169</v>
      </c>
      <c r="D21" s="57"/>
      <c r="E21" s="58"/>
      <c r="F21" s="58"/>
      <c r="G21" s="58"/>
      <c r="H21" s="58"/>
      <c r="I21" s="58"/>
      <c r="J21" s="58"/>
      <c r="K21" s="58"/>
      <c r="L21" s="58"/>
      <c r="M21" s="59"/>
      <c r="N21" s="59"/>
      <c r="O21" s="59"/>
      <c r="P21" s="49"/>
      <c r="Q21" s="49"/>
      <c r="R21" s="49"/>
      <c r="S21" s="49"/>
      <c r="T21" s="49"/>
      <c r="U21" s="5"/>
      <c r="V21" s="5"/>
      <c r="W21" s="5"/>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1:54" x14ac:dyDescent="0.2">
      <c r="B22" s="25" t="s">
        <v>357</v>
      </c>
      <c r="C22" s="25" t="s">
        <v>169</v>
      </c>
      <c r="D22" s="67"/>
      <c r="E22" s="56"/>
      <c r="F22" s="56"/>
      <c r="G22" s="56"/>
      <c r="H22" s="56"/>
      <c r="I22" s="56"/>
      <c r="J22" s="56"/>
      <c r="K22" s="56"/>
      <c r="L22" s="56"/>
      <c r="M22" s="110"/>
      <c r="N22" s="110"/>
      <c r="O22" s="110"/>
      <c r="P22" s="49"/>
      <c r="Q22" s="49"/>
      <c r="R22" s="49"/>
      <c r="S22" s="49"/>
      <c r="T22" s="49"/>
      <c r="U22" s="5"/>
      <c r="V22" s="5"/>
      <c r="W22" s="5"/>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row>
    <row r="23" spans="1:54" x14ac:dyDescent="0.2">
      <c r="B23" s="26" t="s">
        <v>355</v>
      </c>
      <c r="C23" s="26" t="s">
        <v>169</v>
      </c>
      <c r="D23" s="60"/>
      <c r="E23" s="61"/>
      <c r="F23" s="61"/>
      <c r="G23" s="61"/>
      <c r="H23" s="61"/>
      <c r="I23" s="61"/>
      <c r="J23" s="61"/>
      <c r="K23" s="61"/>
      <c r="L23" s="61"/>
      <c r="M23" s="62"/>
      <c r="N23" s="62"/>
      <c r="O23" s="62"/>
      <c r="P23" s="49"/>
      <c r="Q23" s="49"/>
      <c r="R23" s="49"/>
      <c r="S23" s="49"/>
      <c r="T23" s="49"/>
      <c r="U23" s="5"/>
      <c r="V23" s="5"/>
      <c r="W23" s="5"/>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row>
    <row r="24" spans="1:54" x14ac:dyDescent="0.2">
      <c r="B24" s="28" t="s">
        <v>356</v>
      </c>
      <c r="C24" s="23" t="s">
        <v>169</v>
      </c>
      <c r="D24" s="54"/>
      <c r="E24" s="55"/>
      <c r="F24" s="55"/>
      <c r="G24" s="55"/>
      <c r="H24" s="55"/>
      <c r="I24" s="55"/>
      <c r="J24" s="55"/>
      <c r="K24" s="55"/>
      <c r="L24" s="55"/>
      <c r="M24" s="55"/>
      <c r="N24" s="55"/>
      <c r="O24" s="55"/>
      <c r="P24" s="30">
        <f t="shared" ref="P24:W24" si="1">SUM(P21:P23)</f>
        <v>0</v>
      </c>
      <c r="Q24" s="30">
        <f t="shared" si="1"/>
        <v>0</v>
      </c>
      <c r="R24" s="30">
        <f t="shared" si="1"/>
        <v>0</v>
      </c>
      <c r="S24" s="30">
        <f t="shared" si="1"/>
        <v>0</v>
      </c>
      <c r="T24" s="30">
        <f>SUM(T21:T23)</f>
        <v>0</v>
      </c>
      <c r="U24" s="30">
        <f t="shared" si="1"/>
        <v>0</v>
      </c>
      <c r="V24" s="30">
        <f t="shared" si="1"/>
        <v>0</v>
      </c>
      <c r="W24" s="30">
        <f t="shared" si="1"/>
        <v>0</v>
      </c>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row>
    <row r="25" spans="1:54" x14ac:dyDescent="0.2">
      <c r="BB25" s="4"/>
    </row>
    <row r="26" spans="1:54" ht="15.75" x14ac:dyDescent="0.2">
      <c r="B26" s="48" t="s">
        <v>358</v>
      </c>
    </row>
    <row r="27" spans="1:54" x14ac:dyDescent="0.2">
      <c r="B27" s="135"/>
      <c r="C27" s="135"/>
      <c r="D27" s="135"/>
      <c r="E27" s="135"/>
      <c r="F27" s="135"/>
      <c r="G27" s="135"/>
      <c r="H27" s="135"/>
      <c r="I27" s="135"/>
      <c r="J27" s="135"/>
      <c r="K27" s="135"/>
      <c r="L27" s="135"/>
      <c r="M27" s="135"/>
      <c r="N27" s="135"/>
      <c r="O27" s="135"/>
      <c r="P27" s="135"/>
      <c r="Q27" s="135"/>
      <c r="R27" s="135"/>
    </row>
    <row r="28" spans="1:54" x14ac:dyDescent="0.2">
      <c r="BB28" s="4"/>
    </row>
    <row r="29" spans="1:54" ht="18" x14ac:dyDescent="0.2">
      <c r="A29" s="83" t="s">
        <v>294</v>
      </c>
      <c r="B29" s="47" t="s">
        <v>299</v>
      </c>
    </row>
    <row r="30" spans="1:54" ht="15.75" x14ac:dyDescent="0.2">
      <c r="B30" s="48" t="s">
        <v>374</v>
      </c>
    </row>
    <row r="32" spans="1:54" x14ac:dyDescent="0.2">
      <c r="B32" s="19"/>
      <c r="C32" s="2" t="s">
        <v>472</v>
      </c>
      <c r="D32" s="16">
        <f t="array" ref="D32:BA32">TRANSPOSE(Years)</f>
        <v>1994</v>
      </c>
      <c r="E32" s="17">
        <v>1995</v>
      </c>
      <c r="F32" s="17">
        <v>1996</v>
      </c>
      <c r="G32" s="17">
        <v>1997</v>
      </c>
      <c r="H32" s="17">
        <v>1998</v>
      </c>
      <c r="I32" s="17">
        <v>1999</v>
      </c>
      <c r="J32" s="17">
        <v>2000</v>
      </c>
      <c r="K32" s="17">
        <v>2001</v>
      </c>
      <c r="L32" s="17">
        <v>2002</v>
      </c>
      <c r="M32" s="17">
        <v>2003</v>
      </c>
      <c r="N32" s="17">
        <v>2004</v>
      </c>
      <c r="O32" s="17">
        <v>2005</v>
      </c>
      <c r="P32" s="17">
        <v>2006</v>
      </c>
      <c r="Q32" s="17">
        <v>2007</v>
      </c>
      <c r="R32" s="17">
        <v>2008</v>
      </c>
      <c r="S32" s="17">
        <v>2009</v>
      </c>
      <c r="T32" s="17">
        <v>2010</v>
      </c>
      <c r="U32" s="17">
        <v>2011</v>
      </c>
      <c r="V32" s="17">
        <v>2012</v>
      </c>
      <c r="W32" s="17">
        <v>2013</v>
      </c>
      <c r="X32" s="17">
        <v>2014</v>
      </c>
      <c r="Y32" s="17">
        <v>2015</v>
      </c>
      <c r="Z32" s="17">
        <v>2016</v>
      </c>
      <c r="AA32" s="17">
        <v>2017</v>
      </c>
      <c r="AB32" s="17">
        <v>2018</v>
      </c>
      <c r="AC32" s="17">
        <v>2019</v>
      </c>
      <c r="AD32" s="17">
        <v>2020</v>
      </c>
      <c r="AE32" s="17">
        <v>2021</v>
      </c>
      <c r="AF32" s="17">
        <v>2022</v>
      </c>
      <c r="AG32" s="17">
        <v>2023</v>
      </c>
      <c r="AH32" s="17">
        <v>2024</v>
      </c>
      <c r="AI32" s="17">
        <v>2025</v>
      </c>
      <c r="AJ32" s="17">
        <v>2026</v>
      </c>
      <c r="AK32" s="17">
        <v>2027</v>
      </c>
      <c r="AL32" s="17">
        <v>2028</v>
      </c>
      <c r="AM32" s="17">
        <v>2029</v>
      </c>
      <c r="AN32" s="17">
        <v>2030</v>
      </c>
      <c r="AO32" s="17">
        <v>2031</v>
      </c>
      <c r="AP32" s="17">
        <v>2032</v>
      </c>
      <c r="AQ32" s="17">
        <v>2033</v>
      </c>
      <c r="AR32" s="17">
        <v>2034</v>
      </c>
      <c r="AS32" s="17">
        <v>2035</v>
      </c>
      <c r="AT32" s="17">
        <v>2036</v>
      </c>
      <c r="AU32" s="17">
        <v>2037</v>
      </c>
      <c r="AV32" s="17">
        <v>2038</v>
      </c>
      <c r="AW32" s="17">
        <v>2039</v>
      </c>
      <c r="AX32" s="17">
        <v>2040</v>
      </c>
      <c r="AY32" s="17">
        <v>2041</v>
      </c>
      <c r="AZ32" s="17">
        <v>2042</v>
      </c>
      <c r="BA32" s="18">
        <v>2043</v>
      </c>
    </row>
    <row r="33" spans="1:54" x14ac:dyDescent="0.2">
      <c r="B33" s="24" t="s">
        <v>303</v>
      </c>
      <c r="C33" s="24" t="s">
        <v>169</v>
      </c>
      <c r="D33" s="57"/>
      <c r="E33" s="58"/>
      <c r="F33" s="58"/>
      <c r="G33" s="58"/>
      <c r="H33" s="58"/>
      <c r="I33" s="58"/>
      <c r="J33" s="58"/>
      <c r="K33" s="58"/>
      <c r="L33" s="58"/>
      <c r="M33" s="59"/>
      <c r="N33" s="59"/>
      <c r="O33" s="59"/>
      <c r="P33" s="49"/>
      <c r="Q33" s="49"/>
      <c r="R33" s="49"/>
      <c r="S33" s="49"/>
      <c r="T33" s="49"/>
      <c r="U33" s="5"/>
      <c r="V33" s="5"/>
      <c r="W33" s="5"/>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row>
    <row r="34" spans="1:54" x14ac:dyDescent="0.2">
      <c r="B34" s="25" t="s">
        <v>304</v>
      </c>
      <c r="C34" s="24" t="s">
        <v>169</v>
      </c>
      <c r="D34" s="44"/>
      <c r="E34" s="44"/>
      <c r="F34" s="44"/>
      <c r="G34" s="44"/>
      <c r="H34" s="44"/>
      <c r="I34" s="44"/>
      <c r="J34" s="44"/>
      <c r="K34" s="44"/>
      <c r="L34" s="44"/>
      <c r="M34" s="44"/>
      <c r="N34" s="44"/>
      <c r="O34" s="44"/>
      <c r="P34" s="49"/>
      <c r="Q34" s="49"/>
      <c r="R34" s="49"/>
      <c r="S34" s="49"/>
      <c r="T34" s="49"/>
      <c r="U34" s="5"/>
      <c r="V34" s="5"/>
      <c r="W34" s="5"/>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row>
    <row r="35" spans="1:54" x14ac:dyDescent="0.2">
      <c r="B35" s="25" t="s">
        <v>306</v>
      </c>
      <c r="C35" s="24" t="s">
        <v>169</v>
      </c>
      <c r="D35" s="44"/>
      <c r="E35" s="44"/>
      <c r="F35" s="44"/>
      <c r="G35" s="44"/>
      <c r="H35" s="44"/>
      <c r="I35" s="44"/>
      <c r="J35" s="44"/>
      <c r="K35" s="44"/>
      <c r="L35" s="44"/>
      <c r="M35" s="44"/>
      <c r="N35" s="44"/>
      <c r="O35" s="44"/>
      <c r="P35" s="49"/>
      <c r="Q35" s="49"/>
      <c r="R35" s="49"/>
      <c r="S35" s="49"/>
      <c r="T35" s="49"/>
      <c r="U35" s="5"/>
      <c r="V35" s="5"/>
      <c r="W35" s="5"/>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row>
    <row r="36" spans="1:54" x14ac:dyDescent="0.2">
      <c r="B36" s="25" t="s">
        <v>305</v>
      </c>
      <c r="C36" s="24" t="s">
        <v>169</v>
      </c>
      <c r="D36" s="44"/>
      <c r="E36" s="44"/>
      <c r="F36" s="44"/>
      <c r="G36" s="44"/>
      <c r="H36" s="44"/>
      <c r="I36" s="44"/>
      <c r="J36" s="44"/>
      <c r="K36" s="44"/>
      <c r="L36" s="44"/>
      <c r="M36" s="44"/>
      <c r="N36" s="44"/>
      <c r="O36" s="44"/>
      <c r="P36" s="49"/>
      <c r="Q36" s="49"/>
      <c r="R36" s="49"/>
      <c r="S36" s="49"/>
      <c r="T36" s="49"/>
      <c r="U36" s="5"/>
      <c r="V36" s="5"/>
      <c r="W36" s="5"/>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row>
    <row r="37" spans="1:54" x14ac:dyDescent="0.2">
      <c r="B37" s="25" t="s">
        <v>41</v>
      </c>
      <c r="C37" s="24" t="s">
        <v>169</v>
      </c>
      <c r="D37" s="44"/>
      <c r="E37" s="44"/>
      <c r="F37" s="44"/>
      <c r="G37" s="44"/>
      <c r="H37" s="44"/>
      <c r="I37" s="44"/>
      <c r="J37" s="44"/>
      <c r="K37" s="44"/>
      <c r="L37" s="44"/>
      <c r="M37" s="44"/>
      <c r="N37" s="44"/>
      <c r="O37" s="44"/>
      <c r="P37" s="49"/>
      <c r="Q37" s="49"/>
      <c r="R37" s="49"/>
      <c r="S37" s="49"/>
      <c r="T37" s="49"/>
      <c r="U37" s="5"/>
      <c r="V37" s="5"/>
      <c r="W37" s="5"/>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row>
    <row r="38" spans="1:54" x14ac:dyDescent="0.2">
      <c r="B38" s="28" t="s">
        <v>307</v>
      </c>
      <c r="C38" s="23" t="s">
        <v>169</v>
      </c>
      <c r="D38" s="54"/>
      <c r="E38" s="55"/>
      <c r="F38" s="55"/>
      <c r="G38" s="55"/>
      <c r="H38" s="55"/>
      <c r="I38" s="55"/>
      <c r="J38" s="55"/>
      <c r="K38" s="55"/>
      <c r="L38" s="55"/>
      <c r="M38" s="55"/>
      <c r="N38" s="55"/>
      <c r="O38" s="55"/>
      <c r="P38" s="30">
        <f t="shared" ref="P38:W38" si="2">SUM(P33:P37)</f>
        <v>0</v>
      </c>
      <c r="Q38" s="30">
        <f t="shared" si="2"/>
        <v>0</v>
      </c>
      <c r="R38" s="30">
        <f t="shared" si="2"/>
        <v>0</v>
      </c>
      <c r="S38" s="30">
        <f t="shared" si="2"/>
        <v>0</v>
      </c>
      <c r="T38" s="30">
        <f>SUM(T33:T37)</f>
        <v>0</v>
      </c>
      <c r="U38" s="30">
        <f t="shared" si="2"/>
        <v>0</v>
      </c>
      <c r="V38" s="30">
        <f t="shared" si="2"/>
        <v>0</v>
      </c>
      <c r="W38" s="30">
        <f t="shared" si="2"/>
        <v>0</v>
      </c>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4"/>
    </row>
    <row r="39" spans="1:54" x14ac:dyDescent="0.2">
      <c r="BB39" s="4"/>
    </row>
    <row r="40" spans="1:54" x14ac:dyDescent="0.2">
      <c r="B40" s="24" t="s">
        <v>69</v>
      </c>
      <c r="C40" s="24" t="s">
        <v>169</v>
      </c>
      <c r="D40" s="102"/>
      <c r="E40" s="102"/>
      <c r="F40" s="102"/>
      <c r="G40" s="102"/>
      <c r="H40" s="102"/>
      <c r="I40" s="102"/>
      <c r="J40" s="102"/>
      <c r="K40" s="102"/>
      <c r="L40" s="102"/>
      <c r="M40" s="102"/>
      <c r="N40" s="102"/>
      <c r="O40" s="102"/>
      <c r="P40" s="103"/>
      <c r="Q40" s="103"/>
      <c r="R40" s="103"/>
      <c r="S40" s="103"/>
      <c r="T40" s="103"/>
      <c r="U40" s="104"/>
      <c r="V40" s="104"/>
      <c r="W40" s="104"/>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row>
    <row r="41" spans="1:54" x14ac:dyDescent="0.2">
      <c r="B41" s="25" t="s">
        <v>70</v>
      </c>
      <c r="C41" s="24" t="s">
        <v>169</v>
      </c>
      <c r="D41" s="44"/>
      <c r="E41" s="44"/>
      <c r="F41" s="44"/>
      <c r="G41" s="44"/>
      <c r="H41" s="44"/>
      <c r="I41" s="44"/>
      <c r="J41" s="44"/>
      <c r="K41" s="44"/>
      <c r="L41" s="44"/>
      <c r="M41" s="44"/>
      <c r="N41" s="44"/>
      <c r="O41" s="44"/>
      <c r="P41" s="49"/>
      <c r="Q41" s="49"/>
      <c r="R41" s="49"/>
      <c r="S41" s="49"/>
      <c r="T41" s="49"/>
      <c r="U41" s="5"/>
      <c r="V41" s="5"/>
      <c r="W41" s="5"/>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row>
    <row r="42" spans="1:54" x14ac:dyDescent="0.2">
      <c r="B42" s="28" t="s">
        <v>307</v>
      </c>
      <c r="C42" s="23" t="s">
        <v>169</v>
      </c>
      <c r="D42" s="54"/>
      <c r="E42" s="55"/>
      <c r="F42" s="55"/>
      <c r="G42" s="55"/>
      <c r="H42" s="55"/>
      <c r="I42" s="55"/>
      <c r="J42" s="55"/>
      <c r="K42" s="55"/>
      <c r="L42" s="55"/>
      <c r="M42" s="55"/>
      <c r="N42" s="55"/>
      <c r="O42" s="55"/>
      <c r="P42" s="30">
        <f t="shared" ref="P42:W42" si="3">SUM(P39:P41)</f>
        <v>0</v>
      </c>
      <c r="Q42" s="30">
        <f t="shared" si="3"/>
        <v>0</v>
      </c>
      <c r="R42" s="30">
        <f t="shared" si="3"/>
        <v>0</v>
      </c>
      <c r="S42" s="30">
        <f t="shared" si="3"/>
        <v>0</v>
      </c>
      <c r="T42" s="30">
        <f>SUM(T39:T41)</f>
        <v>0</v>
      </c>
      <c r="U42" s="30">
        <f t="shared" si="3"/>
        <v>0</v>
      </c>
      <c r="V42" s="30">
        <f t="shared" si="3"/>
        <v>0</v>
      </c>
      <c r="W42" s="30">
        <f t="shared" si="3"/>
        <v>0</v>
      </c>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4"/>
    </row>
    <row r="43" spans="1:54" x14ac:dyDescent="0.2">
      <c r="BB43" s="4"/>
    </row>
    <row r="44" spans="1:54" ht="15.75" x14ac:dyDescent="0.2">
      <c r="B44" s="48"/>
    </row>
    <row r="45" spans="1:54" x14ac:dyDescent="0.2">
      <c r="B45" s="135"/>
      <c r="C45" s="135"/>
      <c r="D45" s="135"/>
      <c r="E45" s="135"/>
      <c r="F45" s="135"/>
      <c r="G45" s="135"/>
      <c r="H45" s="135"/>
      <c r="I45" s="135"/>
      <c r="J45" s="135"/>
      <c r="K45" s="135"/>
      <c r="L45" s="135"/>
      <c r="M45" s="135"/>
      <c r="N45" s="135"/>
      <c r="O45" s="135"/>
      <c r="P45" s="135"/>
      <c r="Q45" s="135"/>
      <c r="R45" s="135"/>
    </row>
    <row r="46" spans="1:54" x14ac:dyDescent="0.2">
      <c r="BB46" s="4"/>
    </row>
    <row r="47" spans="1:54" x14ac:dyDescent="0.2">
      <c r="A47" s="2" t="s">
        <v>291</v>
      </c>
      <c r="B47" s="13"/>
    </row>
    <row r="49" spans="1:53" ht="18" x14ac:dyDescent="0.2">
      <c r="A49" s="83" t="s">
        <v>295</v>
      </c>
      <c r="B49" s="47" t="s">
        <v>302</v>
      </c>
    </row>
    <row r="50" spans="1:53" ht="15.75" x14ac:dyDescent="0.2">
      <c r="B50" s="48" t="s">
        <v>308</v>
      </c>
    </row>
    <row r="51" spans="1:53" ht="15.75" x14ac:dyDescent="0.2">
      <c r="B51" s="48" t="s">
        <v>309</v>
      </c>
    </row>
    <row r="52" spans="1:53" ht="15.75" x14ac:dyDescent="0.2">
      <c r="B52" s="48"/>
    </row>
    <row r="53" spans="1:53" ht="15.75" x14ac:dyDescent="0.2">
      <c r="B53" s="48"/>
    </row>
    <row r="54" spans="1:53" x14ac:dyDescent="0.2">
      <c r="A54" s="87"/>
      <c r="C54" s="2" t="s">
        <v>472</v>
      </c>
      <c r="D54" s="16">
        <f t="array" ref="D54:BA54">TRANSPOSE(Years)</f>
        <v>1994</v>
      </c>
      <c r="E54" s="17">
        <v>1995</v>
      </c>
      <c r="F54" s="17">
        <v>1996</v>
      </c>
      <c r="G54" s="17">
        <v>1997</v>
      </c>
      <c r="H54" s="17">
        <v>1998</v>
      </c>
      <c r="I54" s="17">
        <v>1999</v>
      </c>
      <c r="J54" s="17">
        <v>2000</v>
      </c>
      <c r="K54" s="17">
        <v>2001</v>
      </c>
      <c r="L54" s="17">
        <v>2002</v>
      </c>
      <c r="M54" s="17">
        <v>2003</v>
      </c>
      <c r="N54" s="17">
        <v>2004</v>
      </c>
      <c r="O54" s="17">
        <v>2005</v>
      </c>
      <c r="P54" s="17">
        <v>2006</v>
      </c>
      <c r="Q54" s="17">
        <v>2007</v>
      </c>
      <c r="R54" s="17">
        <v>2008</v>
      </c>
      <c r="S54" s="17">
        <v>2009</v>
      </c>
      <c r="T54" s="17">
        <v>2010</v>
      </c>
      <c r="U54" s="17">
        <v>2011</v>
      </c>
      <c r="V54" s="17">
        <v>2012</v>
      </c>
      <c r="W54" s="17">
        <v>2013</v>
      </c>
      <c r="X54" s="17">
        <v>2014</v>
      </c>
      <c r="Y54" s="17">
        <v>2015</v>
      </c>
      <c r="Z54" s="17">
        <v>2016</v>
      </c>
      <c r="AA54" s="17">
        <v>2017</v>
      </c>
      <c r="AB54" s="17">
        <v>2018</v>
      </c>
      <c r="AC54" s="17">
        <v>2019</v>
      </c>
      <c r="AD54" s="17">
        <v>2020</v>
      </c>
      <c r="AE54" s="17">
        <v>2021</v>
      </c>
      <c r="AF54" s="17">
        <v>2022</v>
      </c>
      <c r="AG54" s="17">
        <v>2023</v>
      </c>
      <c r="AH54" s="17">
        <v>2024</v>
      </c>
      <c r="AI54" s="17">
        <v>2025</v>
      </c>
      <c r="AJ54" s="17">
        <v>2026</v>
      </c>
      <c r="AK54" s="17">
        <v>2027</v>
      </c>
      <c r="AL54" s="17">
        <v>2028</v>
      </c>
      <c r="AM54" s="17">
        <v>2029</v>
      </c>
      <c r="AN54" s="17">
        <v>2030</v>
      </c>
      <c r="AO54" s="17">
        <v>2031</v>
      </c>
      <c r="AP54" s="17">
        <v>2032</v>
      </c>
      <c r="AQ54" s="17">
        <v>2033</v>
      </c>
      <c r="AR54" s="17">
        <v>2034</v>
      </c>
      <c r="AS54" s="17">
        <v>2035</v>
      </c>
      <c r="AT54" s="17">
        <v>2036</v>
      </c>
      <c r="AU54" s="17">
        <v>2037</v>
      </c>
      <c r="AV54" s="17">
        <v>2038</v>
      </c>
      <c r="AW54" s="17">
        <v>2039</v>
      </c>
      <c r="AX54" s="17">
        <v>2040</v>
      </c>
      <c r="AY54" s="17">
        <v>2041</v>
      </c>
      <c r="AZ54" s="17">
        <v>2042</v>
      </c>
      <c r="BA54" s="18">
        <v>2043</v>
      </c>
    </row>
    <row r="55" spans="1:53" x14ac:dyDescent="0.2">
      <c r="A55" s="87"/>
      <c r="B55" s="20" t="str">
        <f t="array" ref="B55:B94">services</f>
        <v>2G Llamadas On-net</v>
      </c>
      <c r="C55" s="24" t="s">
        <v>314</v>
      </c>
      <c r="D55" s="44"/>
      <c r="E55" s="44"/>
      <c r="F55" s="44"/>
      <c r="G55" s="44"/>
      <c r="H55" s="44"/>
      <c r="I55" s="44"/>
      <c r="J55" s="44"/>
      <c r="K55" s="44"/>
      <c r="L55" s="44"/>
      <c r="M55" s="44"/>
      <c r="N55" s="44"/>
      <c r="O55" s="44"/>
      <c r="P55" s="27"/>
      <c r="Q55" s="27"/>
      <c r="R55" s="27"/>
      <c r="S55" s="27"/>
      <c r="T55" s="27"/>
      <c r="U55" s="32"/>
      <c r="V55" s="32"/>
      <c r="W55" s="32"/>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row>
    <row r="56" spans="1:53" x14ac:dyDescent="0.2">
      <c r="B56" s="21" t="str">
        <v>2G Llamadas salientes a operadores fijos</v>
      </c>
      <c r="C56" s="25" t="s">
        <v>314</v>
      </c>
      <c r="D56" s="44"/>
      <c r="E56" s="44"/>
      <c r="F56" s="44"/>
      <c r="G56" s="44"/>
      <c r="H56" s="44"/>
      <c r="I56" s="44"/>
      <c r="J56" s="44"/>
      <c r="K56" s="44"/>
      <c r="L56" s="44"/>
      <c r="M56" s="44"/>
      <c r="N56" s="44"/>
      <c r="O56" s="44"/>
      <c r="P56" s="27"/>
      <c r="Q56" s="27"/>
      <c r="R56" s="27"/>
      <c r="S56" s="27"/>
      <c r="T56" s="27"/>
      <c r="U56" s="32"/>
      <c r="V56" s="32"/>
      <c r="W56" s="32"/>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row>
    <row r="57" spans="1:53" x14ac:dyDescent="0.2">
      <c r="B57" s="21" t="str">
        <v>2G Llamadas salientes a otros operadores móviles</v>
      </c>
      <c r="C57" s="25" t="s">
        <v>314</v>
      </c>
      <c r="D57" s="44"/>
      <c r="E57" s="44"/>
      <c r="F57" s="44"/>
      <c r="G57" s="44"/>
      <c r="H57" s="44"/>
      <c r="I57" s="44"/>
      <c r="J57" s="44"/>
      <c r="K57" s="44"/>
      <c r="L57" s="44"/>
      <c r="M57" s="44"/>
      <c r="N57" s="44"/>
      <c r="O57" s="44"/>
      <c r="P57" s="27"/>
      <c r="Q57" s="27"/>
      <c r="R57" s="27"/>
      <c r="S57" s="27"/>
      <c r="T57" s="27"/>
      <c r="U57" s="32"/>
      <c r="V57" s="32"/>
      <c r="W57" s="32"/>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row>
    <row r="58" spans="1:53" x14ac:dyDescent="0.2">
      <c r="B58" s="21" t="str">
        <v>2G Llamadas salientes a internacional</v>
      </c>
      <c r="C58" s="25" t="s">
        <v>314</v>
      </c>
      <c r="D58" s="44"/>
      <c r="E58" s="44"/>
      <c r="F58" s="44"/>
      <c r="G58" s="44"/>
      <c r="H58" s="44"/>
      <c r="I58" s="44"/>
      <c r="J58" s="44"/>
      <c r="K58" s="44"/>
      <c r="L58" s="44"/>
      <c r="M58" s="44"/>
      <c r="N58" s="44"/>
      <c r="O58" s="44"/>
      <c r="P58" s="27"/>
      <c r="Q58" s="27"/>
      <c r="R58" s="27"/>
      <c r="S58" s="27"/>
      <c r="T58" s="27"/>
      <c r="U58" s="32"/>
      <c r="V58" s="32"/>
      <c r="W58" s="32"/>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row>
    <row r="59" spans="1:53" x14ac:dyDescent="0.2">
      <c r="B59" s="21" t="str">
        <v>2G Llamadas entrantes de operadores fijos</v>
      </c>
      <c r="C59" s="25" t="s">
        <v>314</v>
      </c>
      <c r="D59" s="44"/>
      <c r="E59" s="44"/>
      <c r="F59" s="44"/>
      <c r="G59" s="44"/>
      <c r="H59" s="44"/>
      <c r="I59" s="44"/>
      <c r="J59" s="44"/>
      <c r="K59" s="44"/>
      <c r="L59" s="44"/>
      <c r="M59" s="44"/>
      <c r="N59" s="44"/>
      <c r="O59" s="44"/>
      <c r="P59" s="27"/>
      <c r="Q59" s="27"/>
      <c r="R59" s="27"/>
      <c r="S59" s="27"/>
      <c r="T59" s="27"/>
      <c r="U59" s="32"/>
      <c r="V59" s="32"/>
      <c r="W59" s="32"/>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row>
    <row r="60" spans="1:53" x14ac:dyDescent="0.2">
      <c r="B60" s="21" t="str">
        <v>2G Llamadas entrantes de otros operadores móviles</v>
      </c>
      <c r="C60" s="25" t="s">
        <v>314</v>
      </c>
      <c r="D60" s="44"/>
      <c r="E60" s="44"/>
      <c r="F60" s="44"/>
      <c r="G60" s="44"/>
      <c r="H60" s="44"/>
      <c r="I60" s="44"/>
      <c r="J60" s="44"/>
      <c r="K60" s="44"/>
      <c r="L60" s="44"/>
      <c r="M60" s="44"/>
      <c r="N60" s="44"/>
      <c r="O60" s="44"/>
      <c r="P60" s="27"/>
      <c r="Q60" s="27"/>
      <c r="R60" s="27"/>
      <c r="S60" s="27"/>
      <c r="T60" s="27"/>
      <c r="U60" s="32"/>
      <c r="V60" s="32"/>
      <c r="W60" s="32"/>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row>
    <row r="61" spans="1:53" x14ac:dyDescent="0.2">
      <c r="B61" s="21" t="str">
        <v>2G Llamadas entrantes de internacional</v>
      </c>
      <c r="C61" s="25" t="s">
        <v>314</v>
      </c>
      <c r="D61" s="44"/>
      <c r="E61" s="44"/>
      <c r="F61" s="44"/>
      <c r="G61" s="44"/>
      <c r="H61" s="44"/>
      <c r="I61" s="44"/>
      <c r="J61" s="44"/>
      <c r="K61" s="44"/>
      <c r="L61" s="44"/>
      <c r="M61" s="44"/>
      <c r="N61" s="44"/>
      <c r="O61" s="44"/>
      <c r="P61" s="27"/>
      <c r="Q61" s="27"/>
      <c r="R61" s="27"/>
      <c r="S61" s="27"/>
      <c r="T61" s="27"/>
      <c r="U61" s="32"/>
      <c r="V61" s="32"/>
      <c r="W61" s="32"/>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row>
    <row r="62" spans="1:53" x14ac:dyDescent="0.2">
      <c r="B62" s="21" t="str">
        <v>2G Roaming in originación</v>
      </c>
      <c r="C62" s="25" t="s">
        <v>314</v>
      </c>
      <c r="D62" s="44"/>
      <c r="E62" s="44"/>
      <c r="F62" s="44"/>
      <c r="G62" s="44"/>
      <c r="H62" s="44"/>
      <c r="I62" s="44"/>
      <c r="J62" s="44"/>
      <c r="K62" s="44"/>
      <c r="L62" s="44"/>
      <c r="M62" s="44"/>
      <c r="N62" s="44"/>
      <c r="O62" s="44"/>
      <c r="P62" s="27"/>
      <c r="Q62" s="27"/>
      <c r="R62" s="27"/>
      <c r="S62" s="27"/>
      <c r="T62" s="27"/>
      <c r="U62" s="32"/>
      <c r="V62" s="32"/>
      <c r="W62" s="32"/>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row>
    <row r="63" spans="1:53" x14ac:dyDescent="0.2">
      <c r="B63" s="21" t="str">
        <v>2G Roaming in terminación</v>
      </c>
      <c r="C63" s="25" t="s">
        <v>314</v>
      </c>
      <c r="D63" s="44"/>
      <c r="E63" s="44"/>
      <c r="F63" s="44"/>
      <c r="G63" s="44"/>
      <c r="H63" s="44"/>
      <c r="I63" s="44"/>
      <c r="J63" s="44"/>
      <c r="K63" s="44"/>
      <c r="L63" s="44"/>
      <c r="M63" s="44"/>
      <c r="N63" s="44"/>
      <c r="O63" s="44"/>
      <c r="P63" s="27"/>
      <c r="Q63" s="27"/>
      <c r="R63" s="27"/>
      <c r="S63" s="27"/>
      <c r="T63" s="27"/>
      <c r="U63" s="32"/>
      <c r="V63" s="32"/>
      <c r="W63" s="32"/>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row>
    <row r="64" spans="1:53" x14ac:dyDescent="0.2">
      <c r="B64" s="21" t="str">
        <v>2G Recuperación de correo de voz</v>
      </c>
      <c r="C64" s="25" t="s">
        <v>314</v>
      </c>
      <c r="D64" s="44"/>
      <c r="E64" s="44"/>
      <c r="F64" s="44"/>
      <c r="G64" s="44"/>
      <c r="H64" s="44"/>
      <c r="I64" s="44"/>
      <c r="J64" s="44"/>
      <c r="K64" s="44"/>
      <c r="L64" s="44"/>
      <c r="M64" s="44"/>
      <c r="N64" s="44"/>
      <c r="O64" s="44"/>
      <c r="P64" s="27"/>
      <c r="Q64" s="27"/>
      <c r="R64" s="27"/>
      <c r="S64" s="27"/>
      <c r="T64" s="27"/>
      <c r="U64" s="32"/>
      <c r="V64" s="32"/>
      <c r="W64" s="32"/>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row>
    <row r="65" spans="1:53" x14ac:dyDescent="0.2">
      <c r="B65" s="21" t="str">
        <v>2G Deposito en correo de voz</v>
      </c>
      <c r="C65" s="25" t="s">
        <v>314</v>
      </c>
      <c r="D65" s="44"/>
      <c r="E65" s="44"/>
      <c r="F65" s="44"/>
      <c r="G65" s="44"/>
      <c r="H65" s="44"/>
      <c r="I65" s="44"/>
      <c r="J65" s="44"/>
      <c r="K65" s="44"/>
      <c r="L65" s="44"/>
      <c r="M65" s="44"/>
      <c r="N65" s="44"/>
      <c r="O65" s="44"/>
      <c r="P65" s="27"/>
      <c r="Q65" s="27"/>
      <c r="R65" s="27"/>
      <c r="S65" s="27"/>
      <c r="T65" s="27"/>
      <c r="U65" s="32"/>
      <c r="V65" s="32"/>
      <c r="W65" s="32"/>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row>
    <row r="66" spans="1:53" x14ac:dyDescent="0.2">
      <c r="B66" s="21" t="str">
        <v>2G SMS on-net</v>
      </c>
      <c r="C66" s="25" t="s">
        <v>312</v>
      </c>
      <c r="D66" s="44"/>
      <c r="E66" s="44"/>
      <c r="F66" s="44"/>
      <c r="G66" s="44"/>
      <c r="H66" s="44"/>
      <c r="I66" s="44"/>
      <c r="J66" s="44"/>
      <c r="K66" s="44"/>
      <c r="L66" s="44"/>
      <c r="M66" s="44"/>
      <c r="N66" s="44"/>
      <c r="O66" s="44"/>
      <c r="P66" s="27"/>
      <c r="Q66" s="27"/>
      <c r="R66" s="27"/>
      <c r="S66" s="27"/>
      <c r="T66" s="27"/>
      <c r="U66" s="32"/>
      <c r="V66" s="32"/>
      <c r="W66" s="32"/>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row>
    <row r="67" spans="1:53" x14ac:dyDescent="0.2">
      <c r="B67" s="21" t="str">
        <v>2G SMS saliente a otras redes</v>
      </c>
      <c r="C67" s="25" t="s">
        <v>312</v>
      </c>
      <c r="D67" s="44"/>
      <c r="E67" s="44"/>
      <c r="F67" s="44"/>
      <c r="G67" s="44"/>
      <c r="H67" s="44"/>
      <c r="I67" s="44"/>
      <c r="J67" s="44"/>
      <c r="K67" s="44"/>
      <c r="L67" s="44"/>
      <c r="M67" s="44"/>
      <c r="N67" s="44"/>
      <c r="O67" s="44"/>
      <c r="P67" s="27"/>
      <c r="Q67" s="27"/>
      <c r="R67" s="27"/>
      <c r="S67" s="27"/>
      <c r="T67" s="27"/>
      <c r="U67" s="32"/>
      <c r="V67" s="32"/>
      <c r="W67" s="32"/>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row>
    <row r="68" spans="1:53" x14ac:dyDescent="0.2">
      <c r="B68" s="21" t="str">
        <v>2G SMS entrante de otras redes</v>
      </c>
      <c r="C68" s="25" t="s">
        <v>312</v>
      </c>
      <c r="D68" s="44"/>
      <c r="E68" s="44"/>
      <c r="F68" s="44"/>
      <c r="G68" s="44"/>
      <c r="H68" s="44"/>
      <c r="I68" s="44"/>
      <c r="J68" s="44"/>
      <c r="K68" s="44"/>
      <c r="L68" s="44"/>
      <c r="M68" s="44"/>
      <c r="N68" s="44"/>
      <c r="O68" s="44"/>
      <c r="P68" s="27"/>
      <c r="Q68" s="27"/>
      <c r="R68" s="27"/>
      <c r="S68" s="27"/>
      <c r="T68" s="27"/>
      <c r="U68" s="32"/>
      <c r="V68" s="32"/>
      <c r="W68" s="32"/>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row>
    <row r="69" spans="1:53" x14ac:dyDescent="0.2">
      <c r="B69" s="21" t="str">
        <v>2G MMS on-net</v>
      </c>
      <c r="C69" s="25" t="s">
        <v>313</v>
      </c>
      <c r="D69" s="44"/>
      <c r="E69" s="44"/>
      <c r="F69" s="44"/>
      <c r="G69" s="44"/>
      <c r="H69" s="44"/>
      <c r="I69" s="44"/>
      <c r="J69" s="44"/>
      <c r="K69" s="44"/>
      <c r="L69" s="44"/>
      <c r="M69" s="44"/>
      <c r="N69" s="44"/>
      <c r="O69" s="44"/>
      <c r="P69" s="27"/>
      <c r="Q69" s="27"/>
      <c r="R69" s="27"/>
      <c r="S69" s="27"/>
      <c r="T69" s="27"/>
      <c r="U69" s="32"/>
      <c r="V69" s="32"/>
      <c r="W69" s="32"/>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row>
    <row r="70" spans="1:53" x14ac:dyDescent="0.2">
      <c r="B70" s="21" t="str">
        <v>2G MMS saliente a otras redes</v>
      </c>
      <c r="C70" s="25" t="s">
        <v>313</v>
      </c>
      <c r="D70" s="44"/>
      <c r="E70" s="44"/>
      <c r="F70" s="44"/>
      <c r="G70" s="44"/>
      <c r="H70" s="44"/>
      <c r="I70" s="44"/>
      <c r="J70" s="44"/>
      <c r="K70" s="44"/>
      <c r="L70" s="44"/>
      <c r="M70" s="44"/>
      <c r="N70" s="44"/>
      <c r="O70" s="44"/>
      <c r="P70" s="27"/>
      <c r="Q70" s="27"/>
      <c r="R70" s="27"/>
      <c r="S70" s="27"/>
      <c r="T70" s="27"/>
      <c r="U70" s="32"/>
      <c r="V70" s="32"/>
      <c r="W70" s="32"/>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row>
    <row r="71" spans="1:53" x14ac:dyDescent="0.2">
      <c r="A71" s="87"/>
      <c r="B71" s="21" t="str">
        <v>2G MMS entrante de otras redes</v>
      </c>
      <c r="C71" s="25" t="s">
        <v>313</v>
      </c>
      <c r="D71" s="44"/>
      <c r="E71" s="44"/>
      <c r="F71" s="44"/>
      <c r="G71" s="44"/>
      <c r="H71" s="44"/>
      <c r="I71" s="44"/>
      <c r="J71" s="44"/>
      <c r="K71" s="44"/>
      <c r="L71" s="44"/>
      <c r="M71" s="44"/>
      <c r="N71" s="44"/>
      <c r="O71" s="44"/>
      <c r="P71" s="27"/>
      <c r="Q71" s="27"/>
      <c r="R71" s="27"/>
      <c r="S71" s="27"/>
      <c r="T71" s="27"/>
      <c r="U71" s="32"/>
      <c r="V71" s="32"/>
      <c r="W71" s="32"/>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row>
    <row r="72" spans="1:53" x14ac:dyDescent="0.2">
      <c r="B72" s="21" t="str">
        <v xml:space="preserve">2G datos GPRS </v>
      </c>
      <c r="C72" s="25" t="s">
        <v>55</v>
      </c>
      <c r="D72" s="44"/>
      <c r="E72" s="44"/>
      <c r="F72" s="44"/>
      <c r="G72" s="44"/>
      <c r="H72" s="44"/>
      <c r="I72" s="44"/>
      <c r="J72" s="44"/>
      <c r="K72" s="44"/>
      <c r="L72" s="44"/>
      <c r="M72" s="44"/>
      <c r="N72" s="44"/>
      <c r="O72" s="44"/>
      <c r="P72" s="27"/>
      <c r="Q72" s="27"/>
      <c r="R72" s="27"/>
      <c r="S72" s="27"/>
      <c r="T72" s="27"/>
      <c r="U72" s="32"/>
      <c r="V72" s="32"/>
      <c r="W72" s="32"/>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row>
    <row r="73" spans="1:53" x14ac:dyDescent="0.2">
      <c r="B73" s="22" t="str">
        <v>2G datos EDGE</v>
      </c>
      <c r="C73" s="26" t="s">
        <v>55</v>
      </c>
      <c r="D73" s="107"/>
      <c r="E73" s="107"/>
      <c r="F73" s="107"/>
      <c r="G73" s="107"/>
      <c r="H73" s="107"/>
      <c r="I73" s="107"/>
      <c r="J73" s="107"/>
      <c r="K73" s="107"/>
      <c r="L73" s="107"/>
      <c r="M73" s="107"/>
      <c r="N73" s="107"/>
      <c r="O73" s="107"/>
      <c r="P73" s="108"/>
      <c r="Q73" s="108"/>
      <c r="R73" s="108"/>
      <c r="S73" s="108"/>
      <c r="T73" s="108"/>
      <c r="U73" s="109"/>
      <c r="V73" s="109"/>
      <c r="W73" s="109"/>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row>
    <row r="74" spans="1:53" x14ac:dyDescent="0.2">
      <c r="B74" s="21" t="str">
        <v>3G On-net llamadas</v>
      </c>
      <c r="C74" s="25" t="s">
        <v>314</v>
      </c>
      <c r="D74" s="44"/>
      <c r="E74" s="44"/>
      <c r="F74" s="44"/>
      <c r="G74" s="44"/>
      <c r="H74" s="44"/>
      <c r="I74" s="44"/>
      <c r="J74" s="44"/>
      <c r="K74" s="44"/>
      <c r="L74" s="44"/>
      <c r="M74" s="44"/>
      <c r="N74" s="44"/>
      <c r="O74" s="44"/>
      <c r="P74" s="105"/>
      <c r="Q74" s="105"/>
      <c r="R74" s="105"/>
      <c r="S74" s="105"/>
      <c r="T74" s="105"/>
      <c r="U74" s="106"/>
      <c r="V74" s="106"/>
      <c r="W74" s="106"/>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row>
    <row r="75" spans="1:53" x14ac:dyDescent="0.2">
      <c r="B75" s="21" t="str">
        <v>3G Llamadas On-net</v>
      </c>
      <c r="C75" s="25" t="s">
        <v>314</v>
      </c>
      <c r="D75" s="44"/>
      <c r="E75" s="44"/>
      <c r="F75" s="44"/>
      <c r="G75" s="44"/>
      <c r="H75" s="44"/>
      <c r="I75" s="44"/>
      <c r="J75" s="44"/>
      <c r="K75" s="44"/>
      <c r="L75" s="44"/>
      <c r="M75" s="44"/>
      <c r="N75" s="44"/>
      <c r="O75" s="44"/>
      <c r="P75" s="27"/>
      <c r="Q75" s="27"/>
      <c r="R75" s="27"/>
      <c r="S75" s="27"/>
      <c r="T75" s="27"/>
      <c r="U75" s="32"/>
      <c r="V75" s="32"/>
      <c r="W75" s="32"/>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row>
    <row r="76" spans="1:53" x14ac:dyDescent="0.2">
      <c r="B76" s="21" t="str">
        <v>3G Llamadas salientes a operadores fijos</v>
      </c>
      <c r="C76" s="25" t="s">
        <v>314</v>
      </c>
      <c r="D76" s="44"/>
      <c r="E76" s="44"/>
      <c r="F76" s="44"/>
      <c r="G76" s="44"/>
      <c r="H76" s="44"/>
      <c r="I76" s="44"/>
      <c r="J76" s="44"/>
      <c r="K76" s="44"/>
      <c r="L76" s="44"/>
      <c r="M76" s="44"/>
      <c r="N76" s="44"/>
      <c r="O76" s="44"/>
      <c r="P76" s="27"/>
      <c r="Q76" s="27"/>
      <c r="R76" s="27"/>
      <c r="S76" s="27"/>
      <c r="T76" s="27"/>
      <c r="U76" s="32"/>
      <c r="V76" s="32"/>
      <c r="W76" s="32"/>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row>
    <row r="77" spans="1:53" x14ac:dyDescent="0.2">
      <c r="B77" s="21" t="str">
        <v>3G Llamadas salientes a otros operadores móviles</v>
      </c>
      <c r="C77" s="25" t="s">
        <v>314</v>
      </c>
      <c r="D77" s="44"/>
      <c r="E77" s="44"/>
      <c r="F77" s="44"/>
      <c r="G77" s="44"/>
      <c r="H77" s="44"/>
      <c r="I77" s="44"/>
      <c r="J77" s="44"/>
      <c r="K77" s="44"/>
      <c r="L77" s="44"/>
      <c r="M77" s="44"/>
      <c r="N77" s="44"/>
      <c r="O77" s="44"/>
      <c r="P77" s="27"/>
      <c r="Q77" s="27"/>
      <c r="R77" s="27"/>
      <c r="S77" s="27"/>
      <c r="T77" s="27"/>
      <c r="U77" s="32"/>
      <c r="V77" s="32"/>
      <c r="W77" s="32"/>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row>
    <row r="78" spans="1:53" x14ac:dyDescent="0.2">
      <c r="B78" s="21" t="str">
        <v>3G Llamadas salientes a internacional</v>
      </c>
      <c r="C78" s="25" t="s">
        <v>314</v>
      </c>
      <c r="D78" s="44"/>
      <c r="E78" s="44"/>
      <c r="F78" s="44"/>
      <c r="G78" s="44"/>
      <c r="H78" s="44"/>
      <c r="I78" s="44"/>
      <c r="J78" s="44"/>
      <c r="K78" s="44"/>
      <c r="L78" s="44"/>
      <c r="M78" s="44"/>
      <c r="N78" s="44"/>
      <c r="O78" s="44"/>
      <c r="P78" s="27"/>
      <c r="Q78" s="27"/>
      <c r="R78" s="27"/>
      <c r="S78" s="27"/>
      <c r="T78" s="27"/>
      <c r="U78" s="32"/>
      <c r="V78" s="32"/>
      <c r="W78" s="32"/>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row>
    <row r="79" spans="1:53" x14ac:dyDescent="0.2">
      <c r="B79" s="21" t="str">
        <v>3G Llamadas entrantes de operadores fijos</v>
      </c>
      <c r="C79" s="25" t="s">
        <v>314</v>
      </c>
      <c r="D79" s="44"/>
      <c r="E79" s="44"/>
      <c r="F79" s="44"/>
      <c r="G79" s="44"/>
      <c r="H79" s="44"/>
      <c r="I79" s="44"/>
      <c r="J79" s="44"/>
      <c r="K79" s="44"/>
      <c r="L79" s="44"/>
      <c r="M79" s="44"/>
      <c r="N79" s="44"/>
      <c r="O79" s="44"/>
      <c r="P79" s="27"/>
      <c r="Q79" s="27"/>
      <c r="R79" s="27"/>
      <c r="S79" s="27"/>
      <c r="T79" s="27"/>
      <c r="U79" s="32"/>
      <c r="V79" s="32"/>
      <c r="W79" s="32"/>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row>
    <row r="80" spans="1:53" x14ac:dyDescent="0.2">
      <c r="B80" s="21" t="str">
        <v>3G Llamadas entrantes de otros operadores móviles</v>
      </c>
      <c r="C80" s="25" t="s">
        <v>314</v>
      </c>
      <c r="D80" s="44"/>
      <c r="E80" s="44"/>
      <c r="F80" s="44"/>
      <c r="G80" s="44"/>
      <c r="H80" s="44"/>
      <c r="I80" s="44"/>
      <c r="J80" s="44"/>
      <c r="K80" s="44"/>
      <c r="L80" s="44"/>
      <c r="M80" s="44"/>
      <c r="N80" s="44"/>
      <c r="O80" s="44"/>
      <c r="P80" s="27"/>
      <c r="Q80" s="27"/>
      <c r="R80" s="27"/>
      <c r="S80" s="27"/>
      <c r="T80" s="27"/>
      <c r="U80" s="32"/>
      <c r="V80" s="32"/>
      <c r="W80" s="32"/>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row>
    <row r="81" spans="2:53" x14ac:dyDescent="0.2">
      <c r="B81" s="21" t="str">
        <v>3G Llamadas entrantes de internacional</v>
      </c>
      <c r="C81" s="25" t="s">
        <v>314</v>
      </c>
      <c r="D81" s="44"/>
      <c r="E81" s="44"/>
      <c r="F81" s="44"/>
      <c r="G81" s="44"/>
      <c r="H81" s="44"/>
      <c r="I81" s="44"/>
      <c r="J81" s="44"/>
      <c r="K81" s="44"/>
      <c r="L81" s="44"/>
      <c r="M81" s="44"/>
      <c r="N81" s="44"/>
      <c r="O81" s="44"/>
      <c r="P81" s="27"/>
      <c r="Q81" s="27"/>
      <c r="R81" s="27"/>
      <c r="S81" s="27"/>
      <c r="T81" s="27"/>
      <c r="U81" s="32"/>
      <c r="V81" s="32"/>
      <c r="W81" s="32"/>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row>
    <row r="82" spans="2:53" x14ac:dyDescent="0.2">
      <c r="B82" s="21" t="str">
        <v>3G Roaming in originación</v>
      </c>
      <c r="C82" s="25" t="s">
        <v>314</v>
      </c>
      <c r="D82" s="44"/>
      <c r="E82" s="44"/>
      <c r="F82" s="44"/>
      <c r="G82" s="44"/>
      <c r="H82" s="44"/>
      <c r="I82" s="44"/>
      <c r="J82" s="44"/>
      <c r="K82" s="44"/>
      <c r="L82" s="44"/>
      <c r="M82" s="44"/>
      <c r="N82" s="44"/>
      <c r="O82" s="44"/>
      <c r="P82" s="27"/>
      <c r="Q82" s="27"/>
      <c r="R82" s="27"/>
      <c r="S82" s="27"/>
      <c r="T82" s="27"/>
      <c r="U82" s="32"/>
      <c r="V82" s="32"/>
      <c r="W82" s="32"/>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row>
    <row r="83" spans="2:53" x14ac:dyDescent="0.2">
      <c r="B83" s="21" t="str">
        <v>3G Roaming in terminación</v>
      </c>
      <c r="C83" s="25" t="s">
        <v>314</v>
      </c>
      <c r="D83" s="44"/>
      <c r="E83" s="44"/>
      <c r="F83" s="44"/>
      <c r="G83" s="44"/>
      <c r="H83" s="44"/>
      <c r="I83" s="44"/>
      <c r="J83" s="44"/>
      <c r="K83" s="44"/>
      <c r="L83" s="44"/>
      <c r="M83" s="44"/>
      <c r="N83" s="44"/>
      <c r="O83" s="44"/>
      <c r="P83" s="27"/>
      <c r="Q83" s="27"/>
      <c r="R83" s="27"/>
      <c r="S83" s="27"/>
      <c r="T83" s="27"/>
      <c r="U83" s="32"/>
      <c r="V83" s="32"/>
      <c r="W83" s="32"/>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row>
    <row r="84" spans="2:53" x14ac:dyDescent="0.2">
      <c r="B84" s="21" t="str">
        <v>3G Recuperación de correo de voz</v>
      </c>
      <c r="C84" s="25" t="s">
        <v>314</v>
      </c>
      <c r="D84" s="44"/>
      <c r="E84" s="44"/>
      <c r="F84" s="44"/>
      <c r="G84" s="44"/>
      <c r="H84" s="44"/>
      <c r="I84" s="44"/>
      <c r="J84" s="44"/>
      <c r="K84" s="44"/>
      <c r="L84" s="44"/>
      <c r="M84" s="44"/>
      <c r="N84" s="44"/>
      <c r="O84" s="44"/>
      <c r="P84" s="27"/>
      <c r="Q84" s="27"/>
      <c r="R84" s="27"/>
      <c r="S84" s="27"/>
      <c r="T84" s="27"/>
      <c r="U84" s="32"/>
      <c r="V84" s="32"/>
      <c r="W84" s="32"/>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row>
    <row r="85" spans="2:53" x14ac:dyDescent="0.2">
      <c r="B85" s="21" t="str">
        <v>3G Deposito en correo de voz</v>
      </c>
      <c r="C85" s="25" t="s">
        <v>312</v>
      </c>
      <c r="D85" s="44"/>
      <c r="E85" s="44"/>
      <c r="F85" s="44"/>
      <c r="G85" s="44"/>
      <c r="H85" s="44"/>
      <c r="I85" s="44"/>
      <c r="J85" s="44"/>
      <c r="K85" s="44"/>
      <c r="L85" s="44"/>
      <c r="M85" s="44"/>
      <c r="N85" s="44"/>
      <c r="O85" s="44"/>
      <c r="P85" s="27"/>
      <c r="Q85" s="27"/>
      <c r="R85" s="27"/>
      <c r="S85" s="27"/>
      <c r="T85" s="27"/>
      <c r="U85" s="32"/>
      <c r="V85" s="32"/>
      <c r="W85" s="32"/>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row>
    <row r="86" spans="2:53" x14ac:dyDescent="0.2">
      <c r="B86" s="21" t="str">
        <v>3G SMS on-net</v>
      </c>
      <c r="C86" s="25" t="s">
        <v>312</v>
      </c>
      <c r="D86" s="44"/>
      <c r="E86" s="44"/>
      <c r="F86" s="44"/>
      <c r="G86" s="44"/>
      <c r="H86" s="44"/>
      <c r="I86" s="44"/>
      <c r="J86" s="44"/>
      <c r="K86" s="44"/>
      <c r="L86" s="44"/>
      <c r="M86" s="44"/>
      <c r="N86" s="44"/>
      <c r="O86" s="44"/>
      <c r="P86" s="27"/>
      <c r="Q86" s="27"/>
      <c r="R86" s="27"/>
      <c r="S86" s="27"/>
      <c r="T86" s="27"/>
      <c r="U86" s="32"/>
      <c r="V86" s="32"/>
      <c r="W86" s="32"/>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row>
    <row r="87" spans="2:53" x14ac:dyDescent="0.2">
      <c r="B87" s="21" t="str">
        <v>3G SMS saliente a otras redes</v>
      </c>
      <c r="C87" s="25" t="s">
        <v>312</v>
      </c>
      <c r="D87" s="44"/>
      <c r="E87" s="44"/>
      <c r="F87" s="44"/>
      <c r="G87" s="44"/>
      <c r="H87" s="44"/>
      <c r="I87" s="44"/>
      <c r="J87" s="44"/>
      <c r="K87" s="44"/>
      <c r="L87" s="44"/>
      <c r="M87" s="44"/>
      <c r="N87" s="44"/>
      <c r="O87" s="44"/>
      <c r="P87" s="27"/>
      <c r="Q87" s="27"/>
      <c r="R87" s="27"/>
      <c r="S87" s="27"/>
      <c r="T87" s="27"/>
      <c r="U87" s="32"/>
      <c r="V87" s="32"/>
      <c r="W87" s="32"/>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row>
    <row r="88" spans="2:53" x14ac:dyDescent="0.2">
      <c r="B88" s="21" t="str">
        <v>3G SMS entrante de otras redes</v>
      </c>
      <c r="C88" s="25" t="s">
        <v>313</v>
      </c>
      <c r="D88" s="44"/>
      <c r="E88" s="44"/>
      <c r="F88" s="44"/>
      <c r="G88" s="44"/>
      <c r="H88" s="44"/>
      <c r="I88" s="44"/>
      <c r="J88" s="44"/>
      <c r="K88" s="44"/>
      <c r="L88" s="44"/>
      <c r="M88" s="44"/>
      <c r="N88" s="44"/>
      <c r="O88" s="44"/>
      <c r="P88" s="27"/>
      <c r="Q88" s="27"/>
      <c r="R88" s="27"/>
      <c r="S88" s="27"/>
      <c r="T88" s="27"/>
      <c r="U88" s="32"/>
      <c r="V88" s="32"/>
      <c r="W88" s="32"/>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row>
    <row r="89" spans="2:53" x14ac:dyDescent="0.2">
      <c r="B89" s="21" t="str">
        <v>3G MMS on-net</v>
      </c>
      <c r="C89" s="25" t="s">
        <v>313</v>
      </c>
      <c r="D89" s="44"/>
      <c r="E89" s="44"/>
      <c r="F89" s="44"/>
      <c r="G89" s="44"/>
      <c r="H89" s="44"/>
      <c r="I89" s="44"/>
      <c r="J89" s="44"/>
      <c r="K89" s="44"/>
      <c r="L89" s="44"/>
      <c r="M89" s="44"/>
      <c r="N89" s="44"/>
      <c r="O89" s="44"/>
      <c r="P89" s="27"/>
      <c r="Q89" s="27"/>
      <c r="R89" s="27"/>
      <c r="S89" s="27"/>
      <c r="T89" s="27"/>
      <c r="U89" s="32"/>
      <c r="V89" s="32"/>
      <c r="W89" s="32"/>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row>
    <row r="90" spans="2:53" x14ac:dyDescent="0.2">
      <c r="B90" s="21" t="str">
        <v>3G MMS saliente a otras redes</v>
      </c>
      <c r="C90" s="25" t="s">
        <v>313</v>
      </c>
      <c r="D90" s="44"/>
      <c r="E90" s="44"/>
      <c r="F90" s="44"/>
      <c r="G90" s="44"/>
      <c r="H90" s="44"/>
      <c r="I90" s="44"/>
      <c r="J90" s="44"/>
      <c r="K90" s="44"/>
      <c r="L90" s="44"/>
      <c r="M90" s="44"/>
      <c r="N90" s="44"/>
      <c r="O90" s="44"/>
      <c r="P90" s="27"/>
      <c r="Q90" s="27"/>
      <c r="R90" s="27"/>
      <c r="S90" s="27"/>
      <c r="T90" s="27"/>
      <c r="U90" s="32"/>
      <c r="V90" s="32"/>
      <c r="W90" s="32"/>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row>
    <row r="91" spans="2:53" x14ac:dyDescent="0.2">
      <c r="B91" s="21" t="str">
        <v>3G MMS entrante de otras redes</v>
      </c>
      <c r="C91" s="25" t="s">
        <v>55</v>
      </c>
      <c r="D91" s="44"/>
      <c r="E91" s="44"/>
      <c r="F91" s="44"/>
      <c r="G91" s="44"/>
      <c r="H91" s="44"/>
      <c r="I91" s="44"/>
      <c r="J91" s="44"/>
      <c r="K91" s="44"/>
      <c r="L91" s="44"/>
      <c r="M91" s="44"/>
      <c r="N91" s="44"/>
      <c r="O91" s="44"/>
      <c r="P91" s="27"/>
      <c r="Q91" s="27"/>
      <c r="R91" s="27"/>
      <c r="S91" s="27"/>
      <c r="T91" s="27"/>
      <c r="U91" s="32"/>
      <c r="V91" s="32"/>
      <c r="W91" s="32"/>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row>
    <row r="92" spans="2:53" x14ac:dyDescent="0.2">
      <c r="B92" s="21" t="str">
        <v>3G datos (llevados por Release 99 downlink)</v>
      </c>
      <c r="C92" s="25" t="s">
        <v>55</v>
      </c>
      <c r="D92" s="44"/>
      <c r="E92" s="44"/>
      <c r="F92" s="44"/>
      <c r="G92" s="44"/>
      <c r="H92" s="44"/>
      <c r="I92" s="44"/>
      <c r="J92" s="44"/>
      <c r="K92" s="44"/>
      <c r="L92" s="44"/>
      <c r="M92" s="44"/>
      <c r="N92" s="44"/>
      <c r="O92" s="44"/>
      <c r="P92" s="27"/>
      <c r="Q92" s="27"/>
      <c r="R92" s="27"/>
      <c r="S92" s="27"/>
      <c r="T92" s="27"/>
      <c r="U92" s="32"/>
      <c r="V92" s="32"/>
      <c r="W92" s="32"/>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row>
    <row r="93" spans="2:53" x14ac:dyDescent="0.2">
      <c r="B93" s="21" t="str">
        <v>3G datos (llevados por HSDPA)</v>
      </c>
      <c r="C93" s="25" t="s">
        <v>55</v>
      </c>
      <c r="D93" s="44"/>
      <c r="E93" s="44"/>
      <c r="F93" s="44"/>
      <c r="G93" s="44"/>
      <c r="H93" s="44"/>
      <c r="I93" s="44"/>
      <c r="J93" s="44"/>
      <c r="K93" s="44"/>
      <c r="L93" s="44"/>
      <c r="M93" s="44"/>
      <c r="N93" s="44"/>
      <c r="O93" s="44"/>
      <c r="P93" s="27"/>
      <c r="Q93" s="27"/>
      <c r="R93" s="27"/>
      <c r="S93" s="27"/>
      <c r="T93" s="27"/>
      <c r="U93" s="32"/>
      <c r="V93" s="32"/>
      <c r="W93" s="32"/>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row>
    <row r="94" spans="2:53" x14ac:dyDescent="0.2">
      <c r="B94" s="22" t="str">
        <v>3G datos (llevados por HSUPA)</v>
      </c>
      <c r="C94" s="26" t="s">
        <v>55</v>
      </c>
      <c r="D94" s="44"/>
      <c r="E94" s="44"/>
      <c r="F94" s="44"/>
      <c r="G94" s="44"/>
      <c r="H94" s="44"/>
      <c r="I94" s="44"/>
      <c r="J94" s="44"/>
      <c r="K94" s="44"/>
      <c r="L94" s="44"/>
      <c r="M94" s="44"/>
      <c r="N94" s="44"/>
      <c r="O94" s="44"/>
      <c r="P94" s="27"/>
      <c r="Q94" s="27"/>
      <c r="R94" s="27"/>
      <c r="S94" s="27"/>
      <c r="T94" s="27"/>
      <c r="U94" s="32"/>
      <c r="V94" s="32"/>
      <c r="W94" s="32"/>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row>
    <row r="96" spans="2:53" ht="15.75" x14ac:dyDescent="0.2">
      <c r="D96" s="48" t="s">
        <v>202</v>
      </c>
    </row>
    <row r="97" spans="1:54" x14ac:dyDescent="0.2">
      <c r="A97" s="87"/>
      <c r="D97" s="88" t="s">
        <v>311</v>
      </c>
    </row>
    <row r="98" spans="1:54" x14ac:dyDescent="0.2">
      <c r="A98" s="87"/>
      <c r="D98" s="88" t="s">
        <v>381</v>
      </c>
    </row>
    <row r="99" spans="1:54" ht="12" customHeight="1" x14ac:dyDescent="0.2">
      <c r="A99" s="87"/>
      <c r="D99" s="136"/>
      <c r="E99" s="136"/>
      <c r="F99" s="136"/>
      <c r="G99" s="136"/>
      <c r="H99" s="136"/>
      <c r="I99" s="136"/>
      <c r="J99" s="136"/>
      <c r="K99" s="136"/>
      <c r="L99" s="136"/>
      <c r="M99" s="136"/>
      <c r="N99" s="136"/>
      <c r="O99" s="136"/>
      <c r="P99" s="127"/>
    </row>
    <row r="100" spans="1:54" x14ac:dyDescent="0.2">
      <c r="A100" s="87"/>
      <c r="D100" s="136"/>
      <c r="E100" s="136"/>
      <c r="F100" s="136"/>
      <c r="G100" s="136"/>
      <c r="H100" s="136"/>
      <c r="I100" s="136"/>
      <c r="J100" s="136"/>
      <c r="K100" s="136"/>
      <c r="L100" s="136"/>
      <c r="M100" s="136"/>
      <c r="N100" s="136"/>
      <c r="O100" s="136"/>
      <c r="P100" s="127"/>
    </row>
    <row r="101" spans="1:54" x14ac:dyDescent="0.2">
      <c r="A101" s="87"/>
      <c r="D101" s="136"/>
      <c r="E101" s="136"/>
      <c r="F101" s="136"/>
      <c r="G101" s="136"/>
      <c r="H101" s="136"/>
      <c r="I101" s="136"/>
      <c r="J101" s="136"/>
      <c r="K101" s="136"/>
      <c r="L101" s="136"/>
      <c r="M101" s="136"/>
      <c r="N101" s="136"/>
      <c r="O101" s="136"/>
      <c r="P101" s="127"/>
    </row>
    <row r="102" spans="1:54" x14ac:dyDescent="0.2">
      <c r="A102" s="87"/>
      <c r="D102" s="136"/>
      <c r="E102" s="136"/>
      <c r="F102" s="136"/>
      <c r="G102" s="136"/>
      <c r="H102" s="136"/>
      <c r="I102" s="136"/>
      <c r="J102" s="136"/>
      <c r="K102" s="136"/>
      <c r="L102" s="136"/>
      <c r="M102" s="136"/>
      <c r="N102" s="136"/>
      <c r="O102" s="136"/>
      <c r="P102" s="127"/>
    </row>
    <row r="104" spans="1:54" ht="18" x14ac:dyDescent="0.2">
      <c r="A104" s="83" t="s">
        <v>296</v>
      </c>
      <c r="B104" s="47" t="s">
        <v>300</v>
      </c>
    </row>
    <row r="105" spans="1:54" ht="15.75" x14ac:dyDescent="0.2">
      <c r="B105" s="48" t="s">
        <v>301</v>
      </c>
    </row>
    <row r="106" spans="1:54" ht="15.75" x14ac:dyDescent="0.2">
      <c r="B106" s="48"/>
    </row>
    <row r="107" spans="1:54" x14ac:dyDescent="0.2">
      <c r="B107" s="24" t="s">
        <v>487</v>
      </c>
      <c r="C107" s="24" t="s">
        <v>55</v>
      </c>
      <c r="D107" s="102"/>
      <c r="E107" s="102"/>
      <c r="F107" s="102"/>
      <c r="G107" s="102"/>
      <c r="H107" s="102"/>
      <c r="I107" s="102"/>
      <c r="J107" s="102"/>
      <c r="K107" s="102"/>
      <c r="L107" s="102"/>
      <c r="M107" s="102"/>
      <c r="N107" s="103"/>
      <c r="O107" s="103"/>
      <c r="P107" s="103"/>
      <c r="Q107" s="103"/>
      <c r="R107" s="103"/>
      <c r="S107" s="103"/>
      <c r="T107" s="104"/>
      <c r="U107" s="104"/>
      <c r="V107" s="104"/>
      <c r="W107" s="104"/>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row>
    <row r="108" spans="1:54" x14ac:dyDescent="0.2">
      <c r="B108" s="25" t="s">
        <v>306</v>
      </c>
      <c r="C108" s="24" t="s">
        <v>55</v>
      </c>
      <c r="D108" s="44"/>
      <c r="E108" s="44"/>
      <c r="F108" s="44"/>
      <c r="G108" s="44"/>
      <c r="H108" s="44"/>
      <c r="I108" s="44"/>
      <c r="J108" s="44"/>
      <c r="K108" s="44"/>
      <c r="L108" s="44"/>
      <c r="M108" s="44"/>
      <c r="N108" s="49"/>
      <c r="O108" s="49"/>
      <c r="P108" s="49"/>
      <c r="Q108" s="49"/>
      <c r="R108" s="49"/>
      <c r="S108" s="49"/>
      <c r="T108" s="5"/>
      <c r="U108" s="5"/>
      <c r="V108" s="5"/>
      <c r="W108" s="5"/>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row>
    <row r="109" spans="1:54" x14ac:dyDescent="0.2">
      <c r="B109" s="25" t="s">
        <v>305</v>
      </c>
      <c r="C109" s="24" t="s">
        <v>55</v>
      </c>
      <c r="D109" s="44"/>
      <c r="E109" s="44"/>
      <c r="F109" s="44"/>
      <c r="G109" s="44"/>
      <c r="H109" s="44"/>
      <c r="I109" s="44"/>
      <c r="J109" s="44"/>
      <c r="K109" s="44"/>
      <c r="L109" s="44"/>
      <c r="M109" s="44"/>
      <c r="N109" s="49"/>
      <c r="O109" s="49"/>
      <c r="P109" s="49"/>
      <c r="Q109" s="49"/>
      <c r="R109" s="49"/>
      <c r="S109" s="49"/>
      <c r="T109" s="5"/>
      <c r="U109" s="5"/>
      <c r="V109" s="5"/>
      <c r="W109" s="5"/>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row>
    <row r="110" spans="1:54" x14ac:dyDescent="0.2">
      <c r="B110" s="28" t="s">
        <v>310</v>
      </c>
      <c r="C110" s="23" t="s">
        <v>55</v>
      </c>
      <c r="D110" s="54"/>
      <c r="E110" s="55"/>
      <c r="F110" s="55"/>
      <c r="G110" s="55"/>
      <c r="H110" s="55"/>
      <c r="I110" s="55"/>
      <c r="J110" s="55"/>
      <c r="K110" s="55"/>
      <c r="L110" s="55"/>
      <c r="M110" s="55"/>
      <c r="N110" s="30">
        <f>SUM(N107:N109)</f>
        <v>0</v>
      </c>
      <c r="O110" s="30">
        <f t="shared" ref="O110:W110" si="4">SUM(O107:O109)</f>
        <v>0</v>
      </c>
      <c r="P110" s="30">
        <f t="shared" si="4"/>
        <v>0</v>
      </c>
      <c r="Q110" s="30">
        <f t="shared" si="4"/>
        <v>0</v>
      </c>
      <c r="R110" s="30">
        <f t="shared" si="4"/>
        <v>0</v>
      </c>
      <c r="S110" s="30">
        <f t="shared" si="4"/>
        <v>0</v>
      </c>
      <c r="T110" s="30">
        <f t="shared" si="4"/>
        <v>0</v>
      </c>
      <c r="U110" s="30">
        <f t="shared" si="4"/>
        <v>0</v>
      </c>
      <c r="V110" s="30">
        <f t="shared" si="4"/>
        <v>0</v>
      </c>
      <c r="W110" s="30">
        <f t="shared" si="4"/>
        <v>0</v>
      </c>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4"/>
    </row>
    <row r="111" spans="1:54" ht="15.75" x14ac:dyDescent="0.2">
      <c r="B111" s="48"/>
    </row>
  </sheetData>
  <mergeCells count="4">
    <mergeCell ref="D99:O102"/>
    <mergeCell ref="B45:R45"/>
    <mergeCell ref="B15:R15"/>
    <mergeCell ref="B27:R27"/>
  </mergeCells>
  <phoneticPr fontId="0" type="noConversion"/>
  <pageMargins left="0.70866141732283472" right="0.70866141732283472" top="0.51181102362204722" bottom="0.51181102362204722" header="0.51181102362204722" footer="0.35433070866141736"/>
  <pageSetup paperSize="9" scale="20" fitToHeight="0" orientation="landscape" horizontalDpi="4294967292" verticalDpi="4294967292" r:id="rId1"/>
  <headerFooter alignWithMargins="0">
    <oddFooter>&amp;L&amp;F : &amp;A&amp;RPage &amp;P of &amp;N</oddFooter>
  </headerFooter>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BB130"/>
  <sheetViews>
    <sheetView showGridLines="0" defaultGridColor="0" colorId="22" zoomScaleNormal="100" zoomScaleSheetLayoutView="100" workbookViewId="0">
      <pane xSplit="3" ySplit="1" topLeftCell="M2" activePane="bottomRight" state="frozen"/>
      <selection activeCell="AA73" sqref="AA73"/>
      <selection pane="topRight" activeCell="AA73" sqref="AA73"/>
      <selection pane="bottomLeft" activeCell="AA73" sqref="AA73"/>
      <selection pane="bottomRight" activeCell="AA73" sqref="AA73"/>
    </sheetView>
  </sheetViews>
  <sheetFormatPr defaultColWidth="12.7109375" defaultRowHeight="12" x14ac:dyDescent="0.2"/>
  <cols>
    <col min="1" max="1" width="8.28515625" customWidth="1"/>
    <col min="2" max="2" width="62.5703125" customWidth="1"/>
    <col min="3" max="3" width="17.28515625" customWidth="1"/>
    <col min="4" max="4" width="10.7109375" customWidth="1"/>
    <col min="5" max="5" width="11.5703125" customWidth="1"/>
    <col min="6" max="53" width="10.7109375" customWidth="1"/>
  </cols>
  <sheetData>
    <row r="1" spans="1:54" s="10" customFormat="1" ht="33.75" customHeight="1" x14ac:dyDescent="0.2">
      <c r="B1" s="86" t="s">
        <v>361</v>
      </c>
      <c r="D1" s="15"/>
    </row>
    <row r="3" spans="1:54" x14ac:dyDescent="0.2">
      <c r="A3" s="2" t="s">
        <v>291</v>
      </c>
      <c r="B3" s="13"/>
    </row>
    <row r="4" spans="1:54" x14ac:dyDescent="0.2">
      <c r="B4" s="19"/>
    </row>
    <row r="5" spans="1:54" ht="18" x14ac:dyDescent="0.2">
      <c r="A5" s="83" t="s">
        <v>401</v>
      </c>
      <c r="B5" s="47" t="s">
        <v>362</v>
      </c>
    </row>
    <row r="6" spans="1:54" ht="15.75" x14ac:dyDescent="0.2">
      <c r="B6" s="48"/>
      <c r="C6" s="3"/>
    </row>
    <row r="7" spans="1:54" x14ac:dyDescent="0.2">
      <c r="B7" s="19"/>
      <c r="C7" s="2" t="s">
        <v>472</v>
      </c>
      <c r="D7" s="16">
        <f t="array" ref="D7:BA7">TRANSPOSE(Years)</f>
        <v>1994</v>
      </c>
      <c r="E7" s="17">
        <v>1995</v>
      </c>
      <c r="F7" s="17">
        <v>1996</v>
      </c>
      <c r="G7" s="17">
        <v>1997</v>
      </c>
      <c r="H7" s="17">
        <v>1998</v>
      </c>
      <c r="I7" s="17">
        <v>1999</v>
      </c>
      <c r="J7" s="17">
        <v>2000</v>
      </c>
      <c r="K7" s="17">
        <v>2001</v>
      </c>
      <c r="L7" s="17">
        <v>2002</v>
      </c>
      <c r="M7" s="17">
        <v>2003</v>
      </c>
      <c r="N7" s="17">
        <v>2004</v>
      </c>
      <c r="O7" s="17">
        <v>2005</v>
      </c>
      <c r="P7" s="17">
        <v>2006</v>
      </c>
      <c r="Q7" s="17">
        <v>2007</v>
      </c>
      <c r="R7" s="17">
        <v>2008</v>
      </c>
      <c r="S7" s="17">
        <v>2009</v>
      </c>
      <c r="T7" s="17">
        <v>2010</v>
      </c>
      <c r="U7" s="17">
        <v>2011</v>
      </c>
      <c r="V7" s="17">
        <v>2012</v>
      </c>
      <c r="W7" s="17">
        <v>2013</v>
      </c>
      <c r="X7" s="17">
        <v>2014</v>
      </c>
      <c r="Y7" s="17">
        <v>2015</v>
      </c>
      <c r="Z7" s="17">
        <v>2016</v>
      </c>
      <c r="AA7" s="17">
        <v>2017</v>
      </c>
      <c r="AB7" s="17">
        <v>2018</v>
      </c>
      <c r="AC7" s="17">
        <v>2019</v>
      </c>
      <c r="AD7" s="17">
        <v>2020</v>
      </c>
      <c r="AE7" s="17">
        <v>2021</v>
      </c>
      <c r="AF7" s="17">
        <v>2022</v>
      </c>
      <c r="AG7" s="17">
        <v>2023</v>
      </c>
      <c r="AH7" s="17">
        <v>2024</v>
      </c>
      <c r="AI7" s="17">
        <v>2025</v>
      </c>
      <c r="AJ7" s="17">
        <v>2026</v>
      </c>
      <c r="AK7" s="17">
        <v>2027</v>
      </c>
      <c r="AL7" s="17">
        <v>2028</v>
      </c>
      <c r="AM7" s="17">
        <v>2029</v>
      </c>
      <c r="AN7" s="17">
        <v>2030</v>
      </c>
      <c r="AO7" s="17">
        <v>2031</v>
      </c>
      <c r="AP7" s="17">
        <v>2032</v>
      </c>
      <c r="AQ7" s="17">
        <v>2033</v>
      </c>
      <c r="AR7" s="17">
        <v>2034</v>
      </c>
      <c r="AS7" s="17">
        <v>2035</v>
      </c>
      <c r="AT7" s="17">
        <v>2036</v>
      </c>
      <c r="AU7" s="17">
        <v>2037</v>
      </c>
      <c r="AV7" s="17">
        <v>2038</v>
      </c>
      <c r="AW7" s="17">
        <v>2039</v>
      </c>
      <c r="AX7" s="17">
        <v>2040</v>
      </c>
      <c r="AY7" s="17">
        <v>2041</v>
      </c>
      <c r="AZ7" s="17">
        <v>2042</v>
      </c>
      <c r="BA7" s="18">
        <v>2043</v>
      </c>
    </row>
    <row r="8" spans="1:54" x14ac:dyDescent="0.2">
      <c r="B8" s="24" t="s">
        <v>359</v>
      </c>
      <c r="C8" s="24" t="s">
        <v>172</v>
      </c>
      <c r="D8" s="57"/>
      <c r="E8" s="58"/>
      <c r="F8" s="58"/>
      <c r="G8" s="58"/>
      <c r="H8" s="58"/>
      <c r="I8" s="58"/>
      <c r="J8" s="58"/>
      <c r="K8" s="58"/>
      <c r="L8" s="58"/>
      <c r="M8" s="58"/>
      <c r="N8" s="58"/>
      <c r="O8" s="58"/>
      <c r="P8" s="49"/>
      <c r="Q8" s="49"/>
      <c r="R8" s="49"/>
      <c r="S8" s="49"/>
      <c r="T8" s="49"/>
      <c r="U8" s="5"/>
      <c r="V8" s="5"/>
      <c r="W8" s="5"/>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8"/>
    </row>
    <row r="9" spans="1:54" x14ac:dyDescent="0.2">
      <c r="B9" s="25" t="s">
        <v>384</v>
      </c>
      <c r="C9" s="25" t="s">
        <v>172</v>
      </c>
      <c r="D9" s="67"/>
      <c r="E9" s="56"/>
      <c r="F9" s="56"/>
      <c r="G9" s="56"/>
      <c r="H9" s="56"/>
      <c r="I9" s="56"/>
      <c r="J9" s="56"/>
      <c r="K9" s="56"/>
      <c r="L9" s="56"/>
      <c r="M9" s="56"/>
      <c r="N9" s="56"/>
      <c r="O9" s="56"/>
      <c r="P9" s="49"/>
      <c r="Q9" s="49"/>
      <c r="R9" s="49"/>
      <c r="S9" s="49"/>
      <c r="T9" s="49"/>
      <c r="U9" s="5"/>
      <c r="V9" s="5"/>
      <c r="W9" s="5"/>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1"/>
    </row>
    <row r="10" spans="1:54" x14ac:dyDescent="0.2">
      <c r="B10" s="25" t="s">
        <v>371</v>
      </c>
      <c r="C10" s="25" t="s">
        <v>172</v>
      </c>
      <c r="D10" s="67"/>
      <c r="E10" s="56"/>
      <c r="F10" s="56"/>
      <c r="G10" s="56"/>
      <c r="H10" s="56"/>
      <c r="I10" s="56"/>
      <c r="J10" s="56"/>
      <c r="K10" s="56"/>
      <c r="L10" s="56"/>
      <c r="M10" s="56"/>
      <c r="N10" s="56"/>
      <c r="O10" s="56"/>
      <c r="P10" s="49"/>
      <c r="Q10" s="49"/>
      <c r="R10" s="49"/>
      <c r="S10" s="49"/>
      <c r="T10" s="49"/>
      <c r="U10" s="5"/>
      <c r="V10" s="5"/>
      <c r="W10" s="5"/>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1"/>
    </row>
    <row r="11" spans="1:54" x14ac:dyDescent="0.2">
      <c r="B11" s="25" t="s">
        <v>54</v>
      </c>
      <c r="C11" s="25" t="s">
        <v>172</v>
      </c>
      <c r="D11" s="67"/>
      <c r="E11" s="56"/>
      <c r="F11" s="56"/>
      <c r="G11" s="56"/>
      <c r="H11" s="56"/>
      <c r="I11" s="56"/>
      <c r="J11" s="56"/>
      <c r="K11" s="56"/>
      <c r="L11" s="56"/>
      <c r="M11" s="110"/>
      <c r="N11" s="110"/>
      <c r="O11" s="110"/>
      <c r="P11" s="49"/>
      <c r="Q11" s="49"/>
      <c r="R11" s="49"/>
      <c r="S11" s="49"/>
      <c r="T11" s="49"/>
      <c r="U11" s="5"/>
      <c r="V11" s="5"/>
      <c r="W11" s="5"/>
      <c r="X11" s="69"/>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1"/>
    </row>
    <row r="12" spans="1:54" x14ac:dyDescent="0.2">
      <c r="B12" s="26" t="s">
        <v>383</v>
      </c>
      <c r="C12" s="26" t="s">
        <v>172</v>
      </c>
      <c r="D12" s="60"/>
      <c r="E12" s="61"/>
      <c r="F12" s="61"/>
      <c r="G12" s="61"/>
      <c r="H12" s="61"/>
      <c r="I12" s="61"/>
      <c r="J12" s="61"/>
      <c r="K12" s="61"/>
      <c r="L12" s="61"/>
      <c r="M12" s="61"/>
      <c r="N12" s="61"/>
      <c r="O12" s="61"/>
      <c r="P12" s="49"/>
      <c r="Q12" s="49"/>
      <c r="R12" s="49"/>
      <c r="S12" s="49"/>
      <c r="T12" s="49"/>
      <c r="U12" s="5"/>
      <c r="V12" s="5"/>
      <c r="W12" s="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72"/>
    </row>
    <row r="13" spans="1:54" x14ac:dyDescent="0.2">
      <c r="BB13" s="4"/>
    </row>
    <row r="14" spans="1:54" ht="18" x14ac:dyDescent="0.2">
      <c r="A14" s="83" t="s">
        <v>395</v>
      </c>
      <c r="B14" s="47" t="s">
        <v>363</v>
      </c>
    </row>
    <row r="15" spans="1:54" ht="15.75" x14ac:dyDescent="0.2">
      <c r="B15" s="48"/>
      <c r="C15" s="3"/>
    </row>
    <row r="16" spans="1:54" x14ac:dyDescent="0.2">
      <c r="B16" s="19"/>
      <c r="C16" s="2" t="s">
        <v>472</v>
      </c>
      <c r="D16" s="16">
        <f t="array" ref="D16:BA16">TRANSPOSE(Years)</f>
        <v>1994</v>
      </c>
      <c r="E16" s="17">
        <v>1995</v>
      </c>
      <c r="F16" s="17">
        <v>1996</v>
      </c>
      <c r="G16" s="17">
        <v>1997</v>
      </c>
      <c r="H16" s="17">
        <v>1998</v>
      </c>
      <c r="I16" s="17">
        <v>1999</v>
      </c>
      <c r="J16" s="17">
        <v>2000</v>
      </c>
      <c r="K16" s="17">
        <v>2001</v>
      </c>
      <c r="L16" s="17">
        <v>2002</v>
      </c>
      <c r="M16" s="17">
        <v>2003</v>
      </c>
      <c r="N16" s="17">
        <v>2004</v>
      </c>
      <c r="O16" s="17">
        <v>2005</v>
      </c>
      <c r="P16" s="17">
        <v>2006</v>
      </c>
      <c r="Q16" s="17">
        <v>2007</v>
      </c>
      <c r="R16" s="17">
        <v>2008</v>
      </c>
      <c r="S16" s="17">
        <v>2009</v>
      </c>
      <c r="T16" s="17">
        <v>2010</v>
      </c>
      <c r="U16" s="17">
        <v>2011</v>
      </c>
      <c r="V16" s="17">
        <v>2012</v>
      </c>
      <c r="W16" s="17">
        <v>2013</v>
      </c>
      <c r="X16" s="17">
        <v>2014</v>
      </c>
      <c r="Y16" s="17">
        <v>2015</v>
      </c>
      <c r="Z16" s="17">
        <v>2016</v>
      </c>
      <c r="AA16" s="17">
        <v>2017</v>
      </c>
      <c r="AB16" s="17">
        <v>2018</v>
      </c>
      <c r="AC16" s="17">
        <v>2019</v>
      </c>
      <c r="AD16" s="17">
        <v>2020</v>
      </c>
      <c r="AE16" s="17">
        <v>2021</v>
      </c>
      <c r="AF16" s="17">
        <v>2022</v>
      </c>
      <c r="AG16" s="17">
        <v>2023</v>
      </c>
      <c r="AH16" s="17">
        <v>2024</v>
      </c>
      <c r="AI16" s="17">
        <v>2025</v>
      </c>
      <c r="AJ16" s="17">
        <v>2026</v>
      </c>
      <c r="AK16" s="17">
        <v>2027</v>
      </c>
      <c r="AL16" s="17">
        <v>2028</v>
      </c>
      <c r="AM16" s="17">
        <v>2029</v>
      </c>
      <c r="AN16" s="17">
        <v>2030</v>
      </c>
      <c r="AO16" s="17">
        <v>2031</v>
      </c>
      <c r="AP16" s="17">
        <v>2032</v>
      </c>
      <c r="AQ16" s="17">
        <v>2033</v>
      </c>
      <c r="AR16" s="17">
        <v>2034</v>
      </c>
      <c r="AS16" s="17">
        <v>2035</v>
      </c>
      <c r="AT16" s="17">
        <v>2036</v>
      </c>
      <c r="AU16" s="17">
        <v>2037</v>
      </c>
      <c r="AV16" s="17">
        <v>2038</v>
      </c>
      <c r="AW16" s="17">
        <v>2039</v>
      </c>
      <c r="AX16" s="17">
        <v>2040</v>
      </c>
      <c r="AY16" s="17">
        <v>2041</v>
      </c>
      <c r="AZ16" s="17">
        <v>2042</v>
      </c>
      <c r="BA16" s="18">
        <v>2043</v>
      </c>
    </row>
    <row r="17" spans="1:54" x14ac:dyDescent="0.2">
      <c r="A17" s="99" t="s">
        <v>385</v>
      </c>
      <c r="B17" s="24" t="s">
        <v>360</v>
      </c>
      <c r="C17" s="24" t="s">
        <v>382</v>
      </c>
      <c r="D17" s="57"/>
      <c r="E17" s="58"/>
      <c r="F17" s="58"/>
      <c r="G17" s="58"/>
      <c r="H17" s="58"/>
      <c r="I17" s="58"/>
      <c r="J17" s="58"/>
      <c r="K17" s="58"/>
      <c r="L17" s="58"/>
      <c r="M17" s="58"/>
      <c r="N17" s="58"/>
      <c r="O17" s="58"/>
      <c r="P17" s="49"/>
      <c r="Q17" s="49"/>
      <c r="R17" s="49"/>
      <c r="S17" s="49"/>
      <c r="T17" s="49"/>
      <c r="U17" s="58"/>
      <c r="V17" s="58"/>
      <c r="W17" s="58"/>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8"/>
    </row>
    <row r="18" spans="1:54" x14ac:dyDescent="0.2">
      <c r="A18" s="99" t="s">
        <v>385</v>
      </c>
      <c r="B18" s="25" t="s">
        <v>488</v>
      </c>
      <c r="C18" s="25" t="s">
        <v>382</v>
      </c>
      <c r="D18" s="67"/>
      <c r="E18" s="56"/>
      <c r="F18" s="56"/>
      <c r="G18" s="56"/>
      <c r="H18" s="56"/>
      <c r="I18" s="56"/>
      <c r="J18" s="56"/>
      <c r="K18" s="56"/>
      <c r="L18" s="56"/>
      <c r="M18" s="56"/>
      <c r="N18" s="56"/>
      <c r="O18" s="56"/>
      <c r="P18" s="49"/>
      <c r="Q18" s="49"/>
      <c r="R18" s="49"/>
      <c r="S18" s="49"/>
      <c r="T18" s="49"/>
      <c r="U18" s="56"/>
      <c r="V18" s="56"/>
      <c r="W18" s="56"/>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1"/>
    </row>
    <row r="19" spans="1:54" x14ac:dyDescent="0.2">
      <c r="A19" s="99" t="s">
        <v>385</v>
      </c>
      <c r="B19" s="25" t="s">
        <v>386</v>
      </c>
      <c r="C19" s="25" t="s">
        <v>382</v>
      </c>
      <c r="D19" s="67"/>
      <c r="E19" s="56"/>
      <c r="F19" s="56"/>
      <c r="G19" s="56"/>
      <c r="H19" s="56"/>
      <c r="I19" s="56"/>
      <c r="J19" s="56"/>
      <c r="K19" s="56"/>
      <c r="L19" s="56"/>
      <c r="M19" s="56"/>
      <c r="N19" s="56"/>
      <c r="O19" s="56"/>
      <c r="P19" s="49"/>
      <c r="Q19" s="49"/>
      <c r="R19" s="49"/>
      <c r="S19" s="49"/>
      <c r="T19" s="49"/>
      <c r="U19" s="56"/>
      <c r="V19" s="56"/>
      <c r="W19" s="56"/>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1"/>
    </row>
    <row r="20" spans="1:54" x14ac:dyDescent="0.2">
      <c r="A20" s="99" t="s">
        <v>385</v>
      </c>
      <c r="B20" s="25" t="s">
        <v>387</v>
      </c>
      <c r="C20" s="25" t="s">
        <v>382</v>
      </c>
      <c r="D20" s="67"/>
      <c r="E20" s="56"/>
      <c r="F20" s="56"/>
      <c r="G20" s="56"/>
      <c r="H20" s="56"/>
      <c r="I20" s="56"/>
      <c r="J20" s="56"/>
      <c r="K20" s="56"/>
      <c r="L20" s="56"/>
      <c r="M20" s="56"/>
      <c r="N20" s="56"/>
      <c r="O20" s="56"/>
      <c r="P20" s="49"/>
      <c r="Q20" s="49"/>
      <c r="R20" s="49"/>
      <c r="S20" s="49"/>
      <c r="T20" s="49"/>
      <c r="U20" s="56"/>
      <c r="V20" s="56"/>
      <c r="W20" s="56"/>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1"/>
    </row>
    <row r="21" spans="1:54" x14ac:dyDescent="0.2">
      <c r="A21" s="99" t="s">
        <v>385</v>
      </c>
      <c r="B21" s="25" t="s">
        <v>388</v>
      </c>
      <c r="C21" s="25" t="s">
        <v>382</v>
      </c>
      <c r="D21" s="67"/>
      <c r="E21" s="56"/>
      <c r="F21" s="56"/>
      <c r="G21" s="56"/>
      <c r="H21" s="56"/>
      <c r="I21" s="56"/>
      <c r="J21" s="56"/>
      <c r="K21" s="56"/>
      <c r="L21" s="56"/>
      <c r="M21" s="56"/>
      <c r="N21" s="56"/>
      <c r="O21" s="56"/>
      <c r="P21" s="49"/>
      <c r="Q21" s="49"/>
      <c r="R21" s="49"/>
      <c r="S21" s="49"/>
      <c r="T21" s="49"/>
      <c r="U21" s="56"/>
      <c r="V21" s="56"/>
      <c r="W21" s="56"/>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1"/>
    </row>
    <row r="22" spans="1:54" x14ac:dyDescent="0.2">
      <c r="B22" s="25" t="s">
        <v>389</v>
      </c>
      <c r="C22" s="25" t="s">
        <v>382</v>
      </c>
      <c r="D22" s="67"/>
      <c r="E22" s="56"/>
      <c r="F22" s="56"/>
      <c r="G22" s="56"/>
      <c r="H22" s="56"/>
      <c r="I22" s="56"/>
      <c r="J22" s="56"/>
      <c r="K22" s="56"/>
      <c r="L22" s="56"/>
      <c r="M22" s="56"/>
      <c r="N22" s="56"/>
      <c r="O22" s="56"/>
      <c r="P22" s="49"/>
      <c r="Q22" s="49"/>
      <c r="R22" s="49"/>
      <c r="S22" s="49"/>
      <c r="T22" s="49"/>
      <c r="U22" s="56"/>
      <c r="V22" s="56"/>
      <c r="W22" s="56"/>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1"/>
    </row>
    <row r="23" spans="1:54" x14ac:dyDescent="0.2">
      <c r="B23" s="25" t="s">
        <v>391</v>
      </c>
      <c r="C23" s="25" t="s">
        <v>382</v>
      </c>
      <c r="D23" s="67"/>
      <c r="E23" s="56"/>
      <c r="F23" s="56"/>
      <c r="G23" s="56"/>
      <c r="H23" s="56"/>
      <c r="I23" s="56"/>
      <c r="J23" s="56"/>
      <c r="K23" s="56"/>
      <c r="L23" s="56"/>
      <c r="M23" s="56"/>
      <c r="N23" s="56"/>
      <c r="O23" s="56"/>
      <c r="P23" s="49"/>
      <c r="Q23" s="49"/>
      <c r="R23" s="49"/>
      <c r="S23" s="49"/>
      <c r="T23" s="49"/>
      <c r="U23" s="56"/>
      <c r="V23" s="56"/>
      <c r="W23" s="56"/>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1"/>
    </row>
    <row r="24" spans="1:54" x14ac:dyDescent="0.2">
      <c r="B24" s="26" t="s">
        <v>390</v>
      </c>
      <c r="C24" s="26" t="s">
        <v>382</v>
      </c>
      <c r="D24" s="60"/>
      <c r="E24" s="61"/>
      <c r="F24" s="61"/>
      <c r="G24" s="61"/>
      <c r="H24" s="61"/>
      <c r="I24" s="61"/>
      <c r="J24" s="61"/>
      <c r="K24" s="61"/>
      <c r="L24" s="61"/>
      <c r="M24" s="61"/>
      <c r="N24" s="61"/>
      <c r="O24" s="61"/>
      <c r="P24" s="49"/>
      <c r="Q24" s="49"/>
      <c r="R24" s="49"/>
      <c r="S24" s="49"/>
      <c r="T24" s="49"/>
      <c r="U24" s="61"/>
      <c r="V24" s="61"/>
      <c r="W24" s="61"/>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72"/>
    </row>
    <row r="25" spans="1:54" x14ac:dyDescent="0.2">
      <c r="BB25" s="4"/>
    </row>
    <row r="26" spans="1:54" ht="18" x14ac:dyDescent="0.2">
      <c r="A26" s="83" t="s">
        <v>396</v>
      </c>
      <c r="B26" s="47" t="s">
        <v>364</v>
      </c>
    </row>
    <row r="27" spans="1:54" ht="15.75" x14ac:dyDescent="0.2">
      <c r="B27" s="48"/>
      <c r="C27" s="3"/>
    </row>
    <row r="28" spans="1:54" x14ac:dyDescent="0.2">
      <c r="B28" s="19"/>
      <c r="C28" s="2" t="s">
        <v>472</v>
      </c>
      <c r="D28" s="16">
        <f t="array" ref="D28:BA28">TRANSPOSE(Years)</f>
        <v>1994</v>
      </c>
      <c r="E28" s="17">
        <v>1995</v>
      </c>
      <c r="F28" s="17">
        <v>1996</v>
      </c>
      <c r="G28" s="17">
        <v>1997</v>
      </c>
      <c r="H28" s="17">
        <v>1998</v>
      </c>
      <c r="I28" s="17">
        <v>1999</v>
      </c>
      <c r="J28" s="17">
        <v>2000</v>
      </c>
      <c r="K28" s="17">
        <v>2001</v>
      </c>
      <c r="L28" s="17">
        <v>2002</v>
      </c>
      <c r="M28" s="17">
        <v>2003</v>
      </c>
      <c r="N28" s="17">
        <v>2004</v>
      </c>
      <c r="O28" s="17">
        <v>2005</v>
      </c>
      <c r="P28" s="17">
        <v>2006</v>
      </c>
      <c r="Q28" s="17">
        <v>2007</v>
      </c>
      <c r="R28" s="17">
        <v>2008</v>
      </c>
      <c r="S28" s="17">
        <v>2009</v>
      </c>
      <c r="T28" s="17">
        <v>2010</v>
      </c>
      <c r="U28" s="17">
        <v>2011</v>
      </c>
      <c r="V28" s="17">
        <v>2012</v>
      </c>
      <c r="W28" s="17">
        <v>2013</v>
      </c>
      <c r="X28" s="17">
        <v>2014</v>
      </c>
      <c r="Y28" s="17">
        <v>2015</v>
      </c>
      <c r="Z28" s="17">
        <v>2016</v>
      </c>
      <c r="AA28" s="17">
        <v>2017</v>
      </c>
      <c r="AB28" s="17">
        <v>2018</v>
      </c>
      <c r="AC28" s="17">
        <v>2019</v>
      </c>
      <c r="AD28" s="17">
        <v>2020</v>
      </c>
      <c r="AE28" s="17">
        <v>2021</v>
      </c>
      <c r="AF28" s="17">
        <v>2022</v>
      </c>
      <c r="AG28" s="17">
        <v>2023</v>
      </c>
      <c r="AH28" s="17">
        <v>2024</v>
      </c>
      <c r="AI28" s="17">
        <v>2025</v>
      </c>
      <c r="AJ28" s="17">
        <v>2026</v>
      </c>
      <c r="AK28" s="17">
        <v>2027</v>
      </c>
      <c r="AL28" s="17">
        <v>2028</v>
      </c>
      <c r="AM28" s="17">
        <v>2029</v>
      </c>
      <c r="AN28" s="17">
        <v>2030</v>
      </c>
      <c r="AO28" s="17">
        <v>2031</v>
      </c>
      <c r="AP28" s="17">
        <v>2032</v>
      </c>
      <c r="AQ28" s="17">
        <v>2033</v>
      </c>
      <c r="AR28" s="17">
        <v>2034</v>
      </c>
      <c r="AS28" s="17">
        <v>2035</v>
      </c>
      <c r="AT28" s="17">
        <v>2036</v>
      </c>
      <c r="AU28" s="17">
        <v>2037</v>
      </c>
      <c r="AV28" s="17">
        <v>2038</v>
      </c>
      <c r="AW28" s="17">
        <v>2039</v>
      </c>
      <c r="AX28" s="17">
        <v>2040</v>
      </c>
      <c r="AY28" s="17">
        <v>2041</v>
      </c>
      <c r="AZ28" s="17">
        <v>2042</v>
      </c>
      <c r="BA28" s="18">
        <v>2043</v>
      </c>
    </row>
    <row r="29" spans="1:54" x14ac:dyDescent="0.2">
      <c r="B29" s="24" t="s">
        <v>489</v>
      </c>
      <c r="C29" s="24" t="s">
        <v>392</v>
      </c>
      <c r="D29" s="57"/>
      <c r="E29" s="58"/>
      <c r="F29" s="58"/>
      <c r="G29" s="58"/>
      <c r="H29" s="58"/>
      <c r="I29" s="58"/>
      <c r="J29" s="58"/>
      <c r="K29" s="58"/>
      <c r="L29" s="58"/>
      <c r="M29" s="63"/>
      <c r="N29" s="63"/>
      <c r="O29" s="63"/>
      <c r="P29" s="101"/>
      <c r="Q29" s="101"/>
      <c r="R29" s="101"/>
      <c r="S29" s="101"/>
      <c r="T29" s="101"/>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8"/>
    </row>
    <row r="30" spans="1:54" x14ac:dyDescent="0.2">
      <c r="B30" s="25" t="s">
        <v>490</v>
      </c>
      <c r="C30" s="25" t="s">
        <v>392</v>
      </c>
      <c r="D30" s="67"/>
      <c r="E30" s="56"/>
      <c r="F30" s="56"/>
      <c r="G30" s="56"/>
      <c r="H30" s="56"/>
      <c r="I30" s="56"/>
      <c r="J30" s="56"/>
      <c r="K30" s="56"/>
      <c r="L30" s="56"/>
      <c r="M30" s="70"/>
      <c r="N30" s="70"/>
      <c r="O30" s="70"/>
      <c r="P30" s="101"/>
      <c r="Q30" s="101"/>
      <c r="R30" s="101"/>
      <c r="S30" s="101"/>
      <c r="T30" s="101"/>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1"/>
    </row>
    <row r="31" spans="1:54" x14ac:dyDescent="0.2">
      <c r="B31" s="26" t="s">
        <v>393</v>
      </c>
      <c r="C31" s="26" t="s">
        <v>392</v>
      </c>
      <c r="D31" s="67"/>
      <c r="E31" s="56"/>
      <c r="F31" s="56"/>
      <c r="G31" s="56"/>
      <c r="H31" s="56"/>
      <c r="I31" s="56"/>
      <c r="J31" s="56"/>
      <c r="K31" s="56"/>
      <c r="L31" s="56"/>
      <c r="M31" s="70"/>
      <c r="N31" s="70"/>
      <c r="O31" s="70"/>
      <c r="P31" s="101"/>
      <c r="Q31" s="101"/>
      <c r="R31" s="101"/>
      <c r="S31" s="101"/>
      <c r="T31" s="101"/>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1"/>
    </row>
    <row r="32" spans="1:54" x14ac:dyDescent="0.2">
      <c r="BB32" s="4"/>
    </row>
    <row r="33" spans="1:53" ht="18" x14ac:dyDescent="0.2">
      <c r="A33" s="83"/>
      <c r="B33" s="47"/>
    </row>
    <row r="34" spans="1:53" ht="18" x14ac:dyDescent="0.2">
      <c r="A34" s="83"/>
      <c r="B34" s="47"/>
    </row>
    <row r="35" spans="1:53" ht="18" x14ac:dyDescent="0.2">
      <c r="A35" s="83" t="s">
        <v>397</v>
      </c>
      <c r="B35" s="47" t="s">
        <v>365</v>
      </c>
    </row>
    <row r="36" spans="1:53" ht="18" x14ac:dyDescent="0.2">
      <c r="A36" s="83"/>
      <c r="B36" s="48" t="s">
        <v>366</v>
      </c>
    </row>
    <row r="37" spans="1:53" x14ac:dyDescent="0.2">
      <c r="B37" s="19"/>
      <c r="C37" s="2" t="s">
        <v>472</v>
      </c>
      <c r="D37" s="16">
        <f t="array" ref="D37:BA37">TRANSPOSE(Years)</f>
        <v>1994</v>
      </c>
      <c r="E37" s="17">
        <v>1995</v>
      </c>
      <c r="F37" s="17">
        <v>1996</v>
      </c>
      <c r="G37" s="17">
        <v>1997</v>
      </c>
      <c r="H37" s="17">
        <v>1998</v>
      </c>
      <c r="I37" s="17">
        <v>1999</v>
      </c>
      <c r="J37" s="17">
        <v>2000</v>
      </c>
      <c r="K37" s="17">
        <v>2001</v>
      </c>
      <c r="L37" s="17">
        <v>2002</v>
      </c>
      <c r="M37" s="17">
        <v>2003</v>
      </c>
      <c r="N37" s="17">
        <v>2004</v>
      </c>
      <c r="O37" s="17">
        <v>2005</v>
      </c>
      <c r="P37" s="17">
        <v>2006</v>
      </c>
      <c r="Q37" s="17">
        <v>2007</v>
      </c>
      <c r="R37" s="17">
        <v>2008</v>
      </c>
      <c r="S37" s="17">
        <v>2009</v>
      </c>
      <c r="T37" s="17">
        <v>2010</v>
      </c>
      <c r="U37" s="17">
        <v>2011</v>
      </c>
      <c r="V37" s="17">
        <v>2012</v>
      </c>
      <c r="W37" s="17">
        <v>2013</v>
      </c>
      <c r="X37" s="17">
        <v>2014</v>
      </c>
      <c r="Y37" s="17">
        <v>2015</v>
      </c>
      <c r="Z37" s="17">
        <v>2016</v>
      </c>
      <c r="AA37" s="17">
        <v>2017</v>
      </c>
      <c r="AB37" s="17">
        <v>2018</v>
      </c>
      <c r="AC37" s="17">
        <v>2019</v>
      </c>
      <c r="AD37" s="17">
        <v>2020</v>
      </c>
      <c r="AE37" s="17">
        <v>2021</v>
      </c>
      <c r="AF37" s="17">
        <v>2022</v>
      </c>
      <c r="AG37" s="17">
        <v>2023</v>
      </c>
      <c r="AH37" s="17">
        <v>2024</v>
      </c>
      <c r="AI37" s="17">
        <v>2025</v>
      </c>
      <c r="AJ37" s="17">
        <v>2026</v>
      </c>
      <c r="AK37" s="17">
        <v>2027</v>
      </c>
      <c r="AL37" s="17">
        <v>2028</v>
      </c>
      <c r="AM37" s="17">
        <v>2029</v>
      </c>
      <c r="AN37" s="17">
        <v>2030</v>
      </c>
      <c r="AO37" s="17">
        <v>2031</v>
      </c>
      <c r="AP37" s="17">
        <v>2032</v>
      </c>
      <c r="AQ37" s="17">
        <v>2033</v>
      </c>
      <c r="AR37" s="17">
        <v>2034</v>
      </c>
      <c r="AS37" s="17">
        <v>2035</v>
      </c>
      <c r="AT37" s="17">
        <v>2036</v>
      </c>
      <c r="AU37" s="17">
        <v>2037</v>
      </c>
      <c r="AV37" s="17">
        <v>2038</v>
      </c>
      <c r="AW37" s="17">
        <v>2039</v>
      </c>
      <c r="AX37" s="17">
        <v>2040</v>
      </c>
      <c r="AY37" s="17">
        <v>2041</v>
      </c>
      <c r="AZ37" s="17">
        <v>2042</v>
      </c>
      <c r="BA37" s="18">
        <v>2043</v>
      </c>
    </row>
    <row r="38" spans="1:53" x14ac:dyDescent="0.2">
      <c r="B38" s="24" t="s">
        <v>71</v>
      </c>
      <c r="C38" s="24" t="s">
        <v>379</v>
      </c>
      <c r="D38" s="57"/>
      <c r="E38" s="58"/>
      <c r="F38" s="58"/>
      <c r="G38" s="58"/>
      <c r="H38" s="58"/>
      <c r="I38" s="58"/>
      <c r="J38" s="58"/>
      <c r="K38" s="58"/>
      <c r="L38" s="58"/>
      <c r="M38" s="58"/>
      <c r="N38" s="58"/>
      <c r="O38" s="58"/>
      <c r="P38" s="58"/>
      <c r="Q38" s="58"/>
      <c r="R38" s="49"/>
      <c r="S38" s="49"/>
      <c r="T38" s="49"/>
      <c r="U38" s="58"/>
      <c r="V38" s="58"/>
      <c r="W38" s="58"/>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8"/>
    </row>
    <row r="39" spans="1:53" x14ac:dyDescent="0.2">
      <c r="B39" s="25" t="s">
        <v>72</v>
      </c>
      <c r="C39" s="25" t="s">
        <v>379</v>
      </c>
      <c r="D39" s="67"/>
      <c r="E39" s="56"/>
      <c r="F39" s="56"/>
      <c r="G39" s="56"/>
      <c r="H39" s="56"/>
      <c r="I39" s="56"/>
      <c r="J39" s="56"/>
      <c r="K39" s="56"/>
      <c r="L39" s="56"/>
      <c r="M39" s="56"/>
      <c r="N39" s="56"/>
      <c r="O39" s="56"/>
      <c r="P39" s="56"/>
      <c r="Q39" s="56"/>
      <c r="R39" s="49"/>
      <c r="S39" s="49"/>
      <c r="T39" s="49"/>
      <c r="U39" s="56"/>
      <c r="V39" s="56"/>
      <c r="W39" s="56"/>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1"/>
    </row>
    <row r="40" spans="1:53" x14ac:dyDescent="0.2">
      <c r="B40" s="25" t="s">
        <v>73</v>
      </c>
      <c r="C40" s="25" t="s">
        <v>379</v>
      </c>
      <c r="D40" s="67"/>
      <c r="E40" s="56"/>
      <c r="F40" s="56"/>
      <c r="G40" s="56"/>
      <c r="H40" s="56"/>
      <c r="I40" s="56"/>
      <c r="J40" s="56"/>
      <c r="K40" s="56"/>
      <c r="L40" s="56"/>
      <c r="M40" s="56"/>
      <c r="N40" s="56"/>
      <c r="O40" s="56"/>
      <c r="P40" s="56"/>
      <c r="Q40" s="56"/>
      <c r="R40" s="49"/>
      <c r="S40" s="49"/>
      <c r="T40" s="49"/>
      <c r="U40" s="56"/>
      <c r="V40" s="56"/>
      <c r="W40" s="56"/>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1"/>
    </row>
    <row r="41" spans="1:53" x14ac:dyDescent="0.2">
      <c r="B41" s="25" t="s">
        <v>74</v>
      </c>
      <c r="C41" s="25" t="s">
        <v>379</v>
      </c>
      <c r="D41" s="67"/>
      <c r="E41" s="56"/>
      <c r="F41" s="56"/>
      <c r="G41" s="56"/>
      <c r="H41" s="56"/>
      <c r="I41" s="56"/>
      <c r="J41" s="56"/>
      <c r="K41" s="56"/>
      <c r="L41" s="56"/>
      <c r="M41" s="56"/>
      <c r="N41" s="56"/>
      <c r="O41" s="56"/>
      <c r="P41" s="56"/>
      <c r="Q41" s="56"/>
      <c r="R41" s="49"/>
      <c r="S41" s="49"/>
      <c r="T41" s="49"/>
      <c r="U41" s="56"/>
      <c r="V41" s="56"/>
      <c r="W41" s="56"/>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1"/>
    </row>
    <row r="42" spans="1:53" x14ac:dyDescent="0.2">
      <c r="B42" s="25" t="s">
        <v>75</v>
      </c>
      <c r="C42" s="25" t="s">
        <v>379</v>
      </c>
      <c r="D42" s="67"/>
      <c r="E42" s="56"/>
      <c r="F42" s="56"/>
      <c r="G42" s="56"/>
      <c r="H42" s="56"/>
      <c r="I42" s="56"/>
      <c r="J42" s="56"/>
      <c r="K42" s="56"/>
      <c r="L42" s="56"/>
      <c r="M42" s="56"/>
      <c r="N42" s="56"/>
      <c r="O42" s="56"/>
      <c r="P42" s="56"/>
      <c r="Q42" s="56"/>
      <c r="R42" s="49"/>
      <c r="S42" s="49"/>
      <c r="T42" s="49"/>
      <c r="U42" s="56"/>
      <c r="V42" s="56"/>
      <c r="W42" s="56"/>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1"/>
    </row>
    <row r="43" spans="1:53" x14ac:dyDescent="0.2">
      <c r="B43" s="25" t="s">
        <v>76</v>
      </c>
      <c r="C43" s="25" t="s">
        <v>379</v>
      </c>
      <c r="D43" s="67"/>
      <c r="E43" s="56"/>
      <c r="F43" s="56"/>
      <c r="G43" s="56"/>
      <c r="H43" s="56"/>
      <c r="I43" s="56"/>
      <c r="J43" s="56"/>
      <c r="K43" s="56"/>
      <c r="L43" s="56"/>
      <c r="M43" s="56"/>
      <c r="N43" s="56"/>
      <c r="O43" s="56"/>
      <c r="P43" s="56"/>
      <c r="Q43" s="56"/>
      <c r="R43" s="49"/>
      <c r="S43" s="49"/>
      <c r="T43" s="49"/>
      <c r="U43" s="56"/>
      <c r="V43" s="56"/>
      <c r="W43" s="56"/>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1"/>
    </row>
    <row r="44" spans="1:53" x14ac:dyDescent="0.2">
      <c r="B44" s="25" t="s">
        <v>77</v>
      </c>
      <c r="C44" s="25" t="s">
        <v>379</v>
      </c>
      <c r="D44" s="67"/>
      <c r="E44" s="56"/>
      <c r="F44" s="56"/>
      <c r="G44" s="56"/>
      <c r="H44" s="56"/>
      <c r="I44" s="56"/>
      <c r="J44" s="56"/>
      <c r="K44" s="56"/>
      <c r="L44" s="56"/>
      <c r="M44" s="56"/>
      <c r="N44" s="56"/>
      <c r="O44" s="56"/>
      <c r="P44" s="56"/>
      <c r="Q44" s="56"/>
      <c r="R44" s="49"/>
      <c r="S44" s="49"/>
      <c r="T44" s="49"/>
      <c r="U44" s="56"/>
      <c r="V44" s="56"/>
      <c r="W44" s="56"/>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1"/>
    </row>
    <row r="45" spans="1:53" x14ac:dyDescent="0.2">
      <c r="B45" s="25" t="s">
        <v>78</v>
      </c>
      <c r="C45" s="25" t="s">
        <v>379</v>
      </c>
      <c r="D45" s="67"/>
      <c r="E45" s="56"/>
      <c r="F45" s="56"/>
      <c r="G45" s="56"/>
      <c r="H45" s="56"/>
      <c r="I45" s="56"/>
      <c r="J45" s="56"/>
      <c r="K45" s="56"/>
      <c r="L45" s="56"/>
      <c r="M45" s="56"/>
      <c r="N45" s="56"/>
      <c r="O45" s="56"/>
      <c r="P45" s="56"/>
      <c r="Q45" s="56"/>
      <c r="R45" s="49"/>
      <c r="S45" s="49"/>
      <c r="T45" s="49"/>
      <c r="U45" s="56"/>
      <c r="V45" s="56"/>
      <c r="W45" s="56"/>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1"/>
    </row>
    <row r="46" spans="1:53" x14ac:dyDescent="0.2">
      <c r="B46" s="25" t="s">
        <v>79</v>
      </c>
      <c r="C46" s="25" t="s">
        <v>379</v>
      </c>
      <c r="D46" s="67"/>
      <c r="E46" s="56"/>
      <c r="F46" s="56"/>
      <c r="G46" s="56"/>
      <c r="H46" s="56"/>
      <c r="I46" s="56"/>
      <c r="J46" s="56"/>
      <c r="K46" s="56"/>
      <c r="L46" s="56"/>
      <c r="M46" s="56"/>
      <c r="N46" s="56"/>
      <c r="O46" s="56"/>
      <c r="P46" s="56"/>
      <c r="Q46" s="56"/>
      <c r="R46" s="49"/>
      <c r="S46" s="49"/>
      <c r="T46" s="49"/>
      <c r="U46" s="56"/>
      <c r="V46" s="56"/>
      <c r="W46" s="56"/>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1"/>
    </row>
    <row r="47" spans="1:53" x14ac:dyDescent="0.2">
      <c r="B47" s="25" t="s">
        <v>80</v>
      </c>
      <c r="C47" s="25" t="s">
        <v>379</v>
      </c>
      <c r="D47" s="67"/>
      <c r="E47" s="56"/>
      <c r="F47" s="56"/>
      <c r="G47" s="56"/>
      <c r="H47" s="56"/>
      <c r="I47" s="56"/>
      <c r="J47" s="56"/>
      <c r="K47" s="56"/>
      <c r="L47" s="56"/>
      <c r="M47" s="56"/>
      <c r="N47" s="56"/>
      <c r="O47" s="56"/>
      <c r="P47" s="56"/>
      <c r="Q47" s="56"/>
      <c r="R47" s="49"/>
      <c r="S47" s="49"/>
      <c r="T47" s="49"/>
      <c r="U47" s="56"/>
      <c r="V47" s="56"/>
      <c r="W47" s="56"/>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1"/>
    </row>
    <row r="48" spans="1:53" x14ac:dyDescent="0.2">
      <c r="B48" s="25" t="s">
        <v>81</v>
      </c>
      <c r="C48" s="25" t="s">
        <v>379</v>
      </c>
      <c r="D48" s="67"/>
      <c r="E48" s="56"/>
      <c r="F48" s="56"/>
      <c r="G48" s="56"/>
      <c r="H48" s="56"/>
      <c r="I48" s="56"/>
      <c r="J48" s="56"/>
      <c r="K48" s="56"/>
      <c r="L48" s="56"/>
      <c r="M48" s="56"/>
      <c r="N48" s="56"/>
      <c r="O48" s="56"/>
      <c r="P48" s="56"/>
      <c r="Q48" s="56"/>
      <c r="R48" s="49"/>
      <c r="S48" s="49"/>
      <c r="T48" s="49"/>
      <c r="U48" s="56"/>
      <c r="V48" s="56"/>
      <c r="W48" s="56"/>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1"/>
    </row>
    <row r="49" spans="1:53" x14ac:dyDescent="0.2">
      <c r="B49" s="25" t="s">
        <v>82</v>
      </c>
      <c r="C49" s="25" t="s">
        <v>379</v>
      </c>
      <c r="D49" s="67"/>
      <c r="E49" s="56"/>
      <c r="F49" s="56"/>
      <c r="G49" s="56"/>
      <c r="H49" s="56"/>
      <c r="I49" s="56"/>
      <c r="J49" s="56"/>
      <c r="K49" s="56"/>
      <c r="L49" s="56"/>
      <c r="M49" s="56"/>
      <c r="N49" s="56"/>
      <c r="O49" s="56"/>
      <c r="P49" s="56"/>
      <c r="Q49" s="56"/>
      <c r="R49" s="49"/>
      <c r="S49" s="49"/>
      <c r="T49" s="49"/>
      <c r="U49" s="56"/>
      <c r="V49" s="56"/>
      <c r="W49" s="56"/>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1"/>
    </row>
    <row r="50" spans="1:53" x14ac:dyDescent="0.2">
      <c r="B50" s="25" t="s">
        <v>83</v>
      </c>
      <c r="C50" s="25" t="s">
        <v>379</v>
      </c>
      <c r="D50" s="67"/>
      <c r="E50" s="56"/>
      <c r="F50" s="56"/>
      <c r="G50" s="56"/>
      <c r="H50" s="56"/>
      <c r="I50" s="56"/>
      <c r="J50" s="56"/>
      <c r="K50" s="56"/>
      <c r="L50" s="56"/>
      <c r="M50" s="56"/>
      <c r="N50" s="56"/>
      <c r="O50" s="56"/>
      <c r="P50" s="56"/>
      <c r="Q50" s="56"/>
      <c r="R50" s="49"/>
      <c r="S50" s="49"/>
      <c r="T50" s="49"/>
      <c r="U50" s="56"/>
      <c r="V50" s="56"/>
      <c r="W50" s="56"/>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1"/>
    </row>
    <row r="51" spans="1:53" x14ac:dyDescent="0.2">
      <c r="B51" s="25" t="s">
        <v>84</v>
      </c>
      <c r="C51" s="25" t="s">
        <v>379</v>
      </c>
      <c r="D51" s="67"/>
      <c r="E51" s="56"/>
      <c r="F51" s="56"/>
      <c r="G51" s="56"/>
      <c r="H51" s="56"/>
      <c r="I51" s="56"/>
      <c r="J51" s="56"/>
      <c r="K51" s="56"/>
      <c r="L51" s="56"/>
      <c r="M51" s="56"/>
      <c r="N51" s="56"/>
      <c r="O51" s="56"/>
      <c r="P51" s="56"/>
      <c r="Q51" s="56"/>
      <c r="R51" s="49"/>
      <c r="S51" s="49"/>
      <c r="T51" s="49"/>
      <c r="U51" s="56"/>
      <c r="V51" s="56"/>
      <c r="W51" s="56"/>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1"/>
    </row>
    <row r="52" spans="1:53" x14ac:dyDescent="0.2">
      <c r="B52" s="25" t="s">
        <v>85</v>
      </c>
      <c r="C52" s="25" t="s">
        <v>379</v>
      </c>
      <c r="D52" s="67"/>
      <c r="E52" s="56"/>
      <c r="F52" s="56"/>
      <c r="G52" s="56"/>
      <c r="H52" s="56"/>
      <c r="I52" s="56"/>
      <c r="J52" s="56"/>
      <c r="K52" s="56"/>
      <c r="L52" s="56"/>
      <c r="M52" s="56"/>
      <c r="N52" s="56"/>
      <c r="O52" s="56"/>
      <c r="P52" s="56"/>
      <c r="Q52" s="56"/>
      <c r="R52" s="49"/>
      <c r="S52" s="49"/>
      <c r="T52" s="49"/>
      <c r="U52" s="56"/>
      <c r="V52" s="56"/>
      <c r="W52" s="56"/>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1"/>
    </row>
    <row r="53" spans="1:53" x14ac:dyDescent="0.2">
      <c r="B53" s="25" t="s">
        <v>86</v>
      </c>
      <c r="C53" s="25" t="s">
        <v>379</v>
      </c>
      <c r="D53" s="67"/>
      <c r="E53" s="56"/>
      <c r="F53" s="56"/>
      <c r="G53" s="56"/>
      <c r="H53" s="56"/>
      <c r="I53" s="56"/>
      <c r="J53" s="56"/>
      <c r="K53" s="56"/>
      <c r="L53" s="56"/>
      <c r="M53" s="56"/>
      <c r="N53" s="56"/>
      <c r="O53" s="56"/>
      <c r="P53" s="56"/>
      <c r="Q53" s="56"/>
      <c r="R53" s="49"/>
      <c r="S53" s="49"/>
      <c r="T53" s="49"/>
      <c r="U53" s="56"/>
      <c r="V53" s="56"/>
      <c r="W53" s="56"/>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1"/>
    </row>
    <row r="54" spans="1:53" x14ac:dyDescent="0.2">
      <c r="B54" s="25" t="s">
        <v>87</v>
      </c>
      <c r="C54" s="25" t="s">
        <v>379</v>
      </c>
      <c r="D54" s="67"/>
      <c r="E54" s="56"/>
      <c r="F54" s="56"/>
      <c r="G54" s="56"/>
      <c r="H54" s="56"/>
      <c r="I54" s="56"/>
      <c r="J54" s="56"/>
      <c r="K54" s="56"/>
      <c r="L54" s="56"/>
      <c r="M54" s="56"/>
      <c r="N54" s="56"/>
      <c r="O54" s="56"/>
      <c r="P54" s="56"/>
      <c r="Q54" s="56"/>
      <c r="R54" s="49"/>
      <c r="S54" s="49"/>
      <c r="T54" s="49"/>
      <c r="U54" s="56"/>
      <c r="V54" s="56"/>
      <c r="W54" s="56"/>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1"/>
    </row>
    <row r="55" spans="1:53" x14ac:dyDescent="0.2">
      <c r="B55" s="25" t="s">
        <v>88</v>
      </c>
      <c r="C55" s="25" t="s">
        <v>379</v>
      </c>
      <c r="D55" s="67"/>
      <c r="E55" s="56"/>
      <c r="F55" s="56"/>
      <c r="G55" s="56"/>
      <c r="H55" s="56"/>
      <c r="I55" s="56"/>
      <c r="J55" s="56"/>
      <c r="K55" s="56"/>
      <c r="L55" s="56"/>
      <c r="M55" s="56"/>
      <c r="N55" s="56"/>
      <c r="O55" s="56"/>
      <c r="P55" s="56"/>
      <c r="Q55" s="56"/>
      <c r="R55" s="49"/>
      <c r="S55" s="49"/>
      <c r="T55" s="49"/>
      <c r="U55" s="56"/>
      <c r="V55" s="56"/>
      <c r="W55" s="56"/>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1"/>
    </row>
    <row r="56" spans="1:53" x14ac:dyDescent="0.2">
      <c r="B56" s="25" t="s">
        <v>89</v>
      </c>
      <c r="C56" s="25" t="s">
        <v>379</v>
      </c>
      <c r="D56" s="67"/>
      <c r="E56" s="56"/>
      <c r="F56" s="56"/>
      <c r="G56" s="56"/>
      <c r="H56" s="56"/>
      <c r="I56" s="56"/>
      <c r="J56" s="56"/>
      <c r="K56" s="56"/>
      <c r="L56" s="56"/>
      <c r="M56" s="56"/>
      <c r="N56" s="56"/>
      <c r="O56" s="56"/>
      <c r="P56" s="56"/>
      <c r="Q56" s="56"/>
      <c r="R56" s="49"/>
      <c r="S56" s="49"/>
      <c r="T56" s="49"/>
      <c r="U56" s="56"/>
      <c r="V56" s="56"/>
      <c r="W56" s="56"/>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1"/>
    </row>
    <row r="57" spans="1:53" x14ac:dyDescent="0.2">
      <c r="B57" s="25" t="s">
        <v>90</v>
      </c>
      <c r="C57" s="25" t="s">
        <v>379</v>
      </c>
      <c r="D57" s="67"/>
      <c r="E57" s="56"/>
      <c r="F57" s="56"/>
      <c r="G57" s="56"/>
      <c r="H57" s="56"/>
      <c r="I57" s="56"/>
      <c r="J57" s="56"/>
      <c r="K57" s="56"/>
      <c r="L57" s="56"/>
      <c r="M57" s="56"/>
      <c r="N57" s="56"/>
      <c r="O57" s="56"/>
      <c r="P57" s="56"/>
      <c r="Q57" s="56"/>
      <c r="R57" s="49"/>
      <c r="S57" s="49"/>
      <c r="T57" s="49"/>
      <c r="U57" s="56"/>
      <c r="V57" s="56"/>
      <c r="W57" s="56"/>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1"/>
    </row>
    <row r="58" spans="1:53" x14ac:dyDescent="0.2">
      <c r="B58" s="25" t="s">
        <v>91</v>
      </c>
      <c r="C58" s="25" t="s">
        <v>379</v>
      </c>
      <c r="D58" s="67"/>
      <c r="E58" s="56"/>
      <c r="F58" s="56"/>
      <c r="G58" s="56"/>
      <c r="H58" s="56"/>
      <c r="I58" s="56"/>
      <c r="J58" s="56"/>
      <c r="K58" s="56"/>
      <c r="L58" s="56"/>
      <c r="M58" s="56"/>
      <c r="N58" s="56"/>
      <c r="O58" s="56"/>
      <c r="P58" s="56"/>
      <c r="Q58" s="56"/>
      <c r="R58" s="49"/>
      <c r="S58" s="49"/>
      <c r="T58" s="49"/>
      <c r="U58" s="56"/>
      <c r="V58" s="56"/>
      <c r="W58" s="56"/>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1"/>
    </row>
    <row r="59" spans="1:53" x14ac:dyDescent="0.2">
      <c r="B59" s="25" t="s">
        <v>92</v>
      </c>
      <c r="C59" s="25" t="s">
        <v>379</v>
      </c>
      <c r="D59" s="67"/>
      <c r="E59" s="56"/>
      <c r="F59" s="56"/>
      <c r="G59" s="56"/>
      <c r="H59" s="56"/>
      <c r="I59" s="56"/>
      <c r="J59" s="56"/>
      <c r="K59" s="56"/>
      <c r="L59" s="56"/>
      <c r="M59" s="56"/>
      <c r="N59" s="56"/>
      <c r="O59" s="56"/>
      <c r="P59" s="56"/>
      <c r="Q59" s="56"/>
      <c r="R59" s="49"/>
      <c r="S59" s="49"/>
      <c r="T59" s="49"/>
      <c r="U59" s="56"/>
      <c r="V59" s="56"/>
      <c r="W59" s="56"/>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1"/>
    </row>
    <row r="60" spans="1:53" x14ac:dyDescent="0.2">
      <c r="B60" s="25" t="s">
        <v>93</v>
      </c>
      <c r="C60" s="25" t="s">
        <v>379</v>
      </c>
      <c r="D60" s="67"/>
      <c r="E60" s="56"/>
      <c r="F60" s="56"/>
      <c r="G60" s="56"/>
      <c r="H60" s="56"/>
      <c r="I60" s="56"/>
      <c r="J60" s="56"/>
      <c r="K60" s="56"/>
      <c r="L60" s="56"/>
      <c r="M60" s="56"/>
      <c r="N60" s="56"/>
      <c r="O60" s="56"/>
      <c r="P60" s="56"/>
      <c r="Q60" s="56"/>
      <c r="R60" s="49"/>
      <c r="S60" s="49"/>
      <c r="T60" s="49"/>
      <c r="U60" s="56"/>
      <c r="V60" s="56"/>
      <c r="W60" s="56"/>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1"/>
    </row>
    <row r="61" spans="1:53" x14ac:dyDescent="0.2">
      <c r="B61" s="26" t="s">
        <v>94</v>
      </c>
      <c r="C61" s="26" t="s">
        <v>379</v>
      </c>
      <c r="D61" s="60"/>
      <c r="E61" s="61"/>
      <c r="F61" s="61"/>
      <c r="G61" s="61"/>
      <c r="H61" s="61"/>
      <c r="I61" s="61"/>
      <c r="J61" s="61"/>
      <c r="K61" s="61"/>
      <c r="L61" s="61"/>
      <c r="M61" s="61"/>
      <c r="N61" s="61"/>
      <c r="O61" s="61"/>
      <c r="P61" s="61"/>
      <c r="Q61" s="61"/>
      <c r="R61" s="111"/>
      <c r="S61" s="111"/>
      <c r="T61" s="111"/>
      <c r="U61" s="61"/>
      <c r="V61" s="61"/>
      <c r="W61" s="61"/>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72"/>
    </row>
    <row r="62" spans="1:53" x14ac:dyDescent="0.2">
      <c r="B62" s="26" t="s">
        <v>394</v>
      </c>
      <c r="C62" s="26" t="s">
        <v>379</v>
      </c>
      <c r="D62" s="60"/>
      <c r="E62" s="61"/>
      <c r="F62" s="61"/>
      <c r="G62" s="61"/>
      <c r="H62" s="61"/>
      <c r="I62" s="61"/>
      <c r="J62" s="61"/>
      <c r="K62" s="61"/>
      <c r="L62" s="61"/>
      <c r="M62" s="61"/>
      <c r="N62" s="61"/>
      <c r="O62" s="61"/>
      <c r="P62" s="61"/>
      <c r="Q62" s="61"/>
      <c r="R62" s="112"/>
      <c r="S62" s="112"/>
      <c r="T62" s="112"/>
      <c r="U62" s="61"/>
      <c r="V62" s="61"/>
      <c r="W62" s="61"/>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72"/>
    </row>
    <row r="64" spans="1:53" ht="18" x14ac:dyDescent="0.2">
      <c r="A64" s="83" t="s">
        <v>398</v>
      </c>
      <c r="B64" s="47" t="s">
        <v>367</v>
      </c>
    </row>
    <row r="65" spans="1:53" ht="18" x14ac:dyDescent="0.2">
      <c r="A65" s="83"/>
      <c r="B65" s="48" t="s">
        <v>366</v>
      </c>
    </row>
    <row r="66" spans="1:53" x14ac:dyDescent="0.2">
      <c r="B66" s="19"/>
      <c r="C66" s="2" t="s">
        <v>472</v>
      </c>
      <c r="D66" s="16">
        <f t="array" ref="D66:BA66">TRANSPOSE(Years)</f>
        <v>1994</v>
      </c>
      <c r="E66" s="17">
        <v>1995</v>
      </c>
      <c r="F66" s="17">
        <v>1996</v>
      </c>
      <c r="G66" s="17">
        <v>1997</v>
      </c>
      <c r="H66" s="17">
        <v>1998</v>
      </c>
      <c r="I66" s="17">
        <v>1999</v>
      </c>
      <c r="J66" s="17">
        <v>2000</v>
      </c>
      <c r="K66" s="17">
        <v>2001</v>
      </c>
      <c r="L66" s="17">
        <v>2002</v>
      </c>
      <c r="M66" s="17">
        <v>2003</v>
      </c>
      <c r="N66" s="17">
        <v>2004</v>
      </c>
      <c r="O66" s="17">
        <v>2005</v>
      </c>
      <c r="P66" s="17">
        <v>2006</v>
      </c>
      <c r="Q66" s="17">
        <v>2007</v>
      </c>
      <c r="R66" s="17">
        <v>2008</v>
      </c>
      <c r="S66" s="17">
        <v>2009</v>
      </c>
      <c r="T66" s="17">
        <v>2010</v>
      </c>
      <c r="U66" s="17">
        <v>2011</v>
      </c>
      <c r="V66" s="17">
        <v>2012</v>
      </c>
      <c r="W66" s="17">
        <v>2013</v>
      </c>
      <c r="X66" s="17">
        <v>2014</v>
      </c>
      <c r="Y66" s="17">
        <v>2015</v>
      </c>
      <c r="Z66" s="17">
        <v>2016</v>
      </c>
      <c r="AA66" s="17">
        <v>2017</v>
      </c>
      <c r="AB66" s="17">
        <v>2018</v>
      </c>
      <c r="AC66" s="17">
        <v>2019</v>
      </c>
      <c r="AD66" s="17">
        <v>2020</v>
      </c>
      <c r="AE66" s="17">
        <v>2021</v>
      </c>
      <c r="AF66" s="17">
        <v>2022</v>
      </c>
      <c r="AG66" s="17">
        <v>2023</v>
      </c>
      <c r="AH66" s="17">
        <v>2024</v>
      </c>
      <c r="AI66" s="17">
        <v>2025</v>
      </c>
      <c r="AJ66" s="17">
        <v>2026</v>
      </c>
      <c r="AK66" s="17">
        <v>2027</v>
      </c>
      <c r="AL66" s="17">
        <v>2028</v>
      </c>
      <c r="AM66" s="17">
        <v>2029</v>
      </c>
      <c r="AN66" s="17">
        <v>2030</v>
      </c>
      <c r="AO66" s="17">
        <v>2031</v>
      </c>
      <c r="AP66" s="17">
        <v>2032</v>
      </c>
      <c r="AQ66" s="17">
        <v>2033</v>
      </c>
      <c r="AR66" s="17">
        <v>2034</v>
      </c>
      <c r="AS66" s="17">
        <v>2035</v>
      </c>
      <c r="AT66" s="17">
        <v>2036</v>
      </c>
      <c r="AU66" s="17">
        <v>2037</v>
      </c>
      <c r="AV66" s="17">
        <v>2038</v>
      </c>
      <c r="AW66" s="17">
        <v>2039</v>
      </c>
      <c r="AX66" s="17">
        <v>2040</v>
      </c>
      <c r="AY66" s="17">
        <v>2041</v>
      </c>
      <c r="AZ66" s="17">
        <v>2042</v>
      </c>
      <c r="BA66" s="18">
        <v>2043</v>
      </c>
    </row>
    <row r="67" spans="1:53" x14ac:dyDescent="0.2">
      <c r="B67" s="24" t="s">
        <v>71</v>
      </c>
      <c r="C67" s="24" t="s">
        <v>379</v>
      </c>
      <c r="D67" s="57"/>
      <c r="E67" s="58"/>
      <c r="F67" s="58"/>
      <c r="G67" s="58"/>
      <c r="H67" s="58"/>
      <c r="I67" s="58"/>
      <c r="J67" s="58"/>
      <c r="K67" s="58"/>
      <c r="L67" s="58"/>
      <c r="M67" s="58"/>
      <c r="N67" s="58"/>
      <c r="O67" s="58"/>
      <c r="P67" s="58"/>
      <c r="Q67" s="58"/>
      <c r="R67" s="49"/>
      <c r="S67" s="49"/>
      <c r="T67" s="49"/>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8"/>
    </row>
    <row r="68" spans="1:53" x14ac:dyDescent="0.2">
      <c r="B68" s="25" t="s">
        <v>72</v>
      </c>
      <c r="C68" s="25" t="s">
        <v>379</v>
      </c>
      <c r="D68" s="67"/>
      <c r="E68" s="56"/>
      <c r="F68" s="56"/>
      <c r="G68" s="56"/>
      <c r="H68" s="56"/>
      <c r="I68" s="56"/>
      <c r="J68" s="56"/>
      <c r="K68" s="56"/>
      <c r="L68" s="56"/>
      <c r="M68" s="56"/>
      <c r="N68" s="56"/>
      <c r="O68" s="56"/>
      <c r="P68" s="56"/>
      <c r="Q68" s="56"/>
      <c r="R68" s="49"/>
      <c r="S68" s="49"/>
      <c r="T68" s="49"/>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1"/>
    </row>
    <row r="69" spans="1:53" x14ac:dyDescent="0.2">
      <c r="B69" s="25" t="s">
        <v>73</v>
      </c>
      <c r="C69" s="25" t="s">
        <v>379</v>
      </c>
      <c r="D69" s="67"/>
      <c r="E69" s="56"/>
      <c r="F69" s="56"/>
      <c r="G69" s="56"/>
      <c r="H69" s="56"/>
      <c r="I69" s="56"/>
      <c r="J69" s="56"/>
      <c r="K69" s="56"/>
      <c r="L69" s="56"/>
      <c r="M69" s="56"/>
      <c r="N69" s="56"/>
      <c r="O69" s="56"/>
      <c r="P69" s="56"/>
      <c r="Q69" s="56"/>
      <c r="R69" s="49"/>
      <c r="S69" s="49"/>
      <c r="T69" s="49"/>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1"/>
    </row>
    <row r="70" spans="1:53" x14ac:dyDescent="0.2">
      <c r="B70" s="25" t="s">
        <v>74</v>
      </c>
      <c r="C70" s="25" t="s">
        <v>379</v>
      </c>
      <c r="D70" s="67"/>
      <c r="E70" s="56"/>
      <c r="F70" s="56"/>
      <c r="G70" s="56"/>
      <c r="H70" s="56"/>
      <c r="I70" s="56"/>
      <c r="J70" s="56"/>
      <c r="K70" s="56"/>
      <c r="L70" s="56"/>
      <c r="M70" s="56"/>
      <c r="N70" s="56"/>
      <c r="O70" s="56"/>
      <c r="P70" s="56"/>
      <c r="Q70" s="56"/>
      <c r="R70" s="49"/>
      <c r="S70" s="49"/>
      <c r="T70" s="49"/>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1"/>
    </row>
    <row r="71" spans="1:53" x14ac:dyDescent="0.2">
      <c r="B71" s="25" t="s">
        <v>75</v>
      </c>
      <c r="C71" s="25" t="s">
        <v>379</v>
      </c>
      <c r="D71" s="67"/>
      <c r="E71" s="56"/>
      <c r="F71" s="56"/>
      <c r="G71" s="56"/>
      <c r="H71" s="56"/>
      <c r="I71" s="56"/>
      <c r="J71" s="56"/>
      <c r="K71" s="56"/>
      <c r="L71" s="56"/>
      <c r="M71" s="56"/>
      <c r="N71" s="56"/>
      <c r="O71" s="56"/>
      <c r="P71" s="56"/>
      <c r="Q71" s="56"/>
      <c r="R71" s="49"/>
      <c r="S71" s="49"/>
      <c r="T71" s="49"/>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1"/>
    </row>
    <row r="72" spans="1:53" x14ac:dyDescent="0.2">
      <c r="B72" s="25" t="s">
        <v>76</v>
      </c>
      <c r="C72" s="25" t="s">
        <v>379</v>
      </c>
      <c r="D72" s="67"/>
      <c r="E72" s="56"/>
      <c r="F72" s="56"/>
      <c r="G72" s="56"/>
      <c r="H72" s="56"/>
      <c r="I72" s="56"/>
      <c r="J72" s="56"/>
      <c r="K72" s="56"/>
      <c r="L72" s="56"/>
      <c r="M72" s="56"/>
      <c r="N72" s="56"/>
      <c r="O72" s="56"/>
      <c r="P72" s="56"/>
      <c r="Q72" s="56"/>
      <c r="R72" s="49"/>
      <c r="S72" s="49"/>
      <c r="T72" s="49"/>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1"/>
    </row>
    <row r="73" spans="1:53" x14ac:dyDescent="0.2">
      <c r="B73" s="25" t="s">
        <v>77</v>
      </c>
      <c r="C73" s="25" t="s">
        <v>379</v>
      </c>
      <c r="D73" s="67"/>
      <c r="E73" s="56"/>
      <c r="F73" s="56"/>
      <c r="G73" s="56"/>
      <c r="H73" s="56"/>
      <c r="I73" s="56"/>
      <c r="J73" s="56"/>
      <c r="K73" s="56"/>
      <c r="L73" s="56"/>
      <c r="M73" s="56"/>
      <c r="N73" s="56"/>
      <c r="O73" s="56"/>
      <c r="P73" s="56"/>
      <c r="Q73" s="56"/>
      <c r="R73" s="49"/>
      <c r="S73" s="49"/>
      <c r="T73" s="49"/>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1"/>
    </row>
    <row r="74" spans="1:53" x14ac:dyDescent="0.2">
      <c r="B74" s="25" t="s">
        <v>78</v>
      </c>
      <c r="C74" s="25" t="s">
        <v>379</v>
      </c>
      <c r="D74" s="67"/>
      <c r="E74" s="56"/>
      <c r="F74" s="56"/>
      <c r="G74" s="56"/>
      <c r="H74" s="56"/>
      <c r="I74" s="56"/>
      <c r="J74" s="56"/>
      <c r="K74" s="56"/>
      <c r="L74" s="56"/>
      <c r="M74" s="56"/>
      <c r="N74" s="56"/>
      <c r="O74" s="56"/>
      <c r="P74" s="56"/>
      <c r="Q74" s="56"/>
      <c r="R74" s="49"/>
      <c r="S74" s="49"/>
      <c r="T74" s="49"/>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1"/>
    </row>
    <row r="75" spans="1:53" x14ac:dyDescent="0.2">
      <c r="B75" s="25" t="s">
        <v>79</v>
      </c>
      <c r="C75" s="25" t="s">
        <v>379</v>
      </c>
      <c r="D75" s="67"/>
      <c r="E75" s="56"/>
      <c r="F75" s="56"/>
      <c r="G75" s="56"/>
      <c r="H75" s="56"/>
      <c r="I75" s="56"/>
      <c r="J75" s="56"/>
      <c r="K75" s="56"/>
      <c r="L75" s="56"/>
      <c r="M75" s="56"/>
      <c r="N75" s="56"/>
      <c r="O75" s="56"/>
      <c r="P75" s="56"/>
      <c r="Q75" s="56"/>
      <c r="R75" s="49"/>
      <c r="S75" s="49"/>
      <c r="T75" s="49"/>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1"/>
    </row>
    <row r="76" spans="1:53" x14ac:dyDescent="0.2">
      <c r="B76" s="25" t="s">
        <v>80</v>
      </c>
      <c r="C76" s="25" t="s">
        <v>379</v>
      </c>
      <c r="D76" s="67"/>
      <c r="E76" s="56"/>
      <c r="F76" s="56"/>
      <c r="G76" s="56"/>
      <c r="H76" s="56"/>
      <c r="I76" s="56"/>
      <c r="J76" s="56"/>
      <c r="K76" s="56"/>
      <c r="L76" s="56"/>
      <c r="M76" s="56"/>
      <c r="N76" s="56"/>
      <c r="O76" s="56"/>
      <c r="P76" s="56"/>
      <c r="Q76" s="56"/>
      <c r="R76" s="49"/>
      <c r="S76" s="49"/>
      <c r="T76" s="49"/>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1"/>
    </row>
    <row r="77" spans="1:53" x14ac:dyDescent="0.2">
      <c r="B77" s="25" t="s">
        <v>81</v>
      </c>
      <c r="C77" s="25" t="s">
        <v>379</v>
      </c>
      <c r="D77" s="67"/>
      <c r="E77" s="56"/>
      <c r="F77" s="56"/>
      <c r="G77" s="56"/>
      <c r="H77" s="56"/>
      <c r="I77" s="56"/>
      <c r="J77" s="56"/>
      <c r="K77" s="56"/>
      <c r="L77" s="56"/>
      <c r="M77" s="56"/>
      <c r="N77" s="56"/>
      <c r="O77" s="56"/>
      <c r="P77" s="56"/>
      <c r="Q77" s="56"/>
      <c r="R77" s="49"/>
      <c r="S77" s="49"/>
      <c r="T77" s="49"/>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1"/>
    </row>
    <row r="78" spans="1:53" x14ac:dyDescent="0.2">
      <c r="B78" s="25" t="s">
        <v>82</v>
      </c>
      <c r="C78" s="25" t="s">
        <v>379</v>
      </c>
      <c r="D78" s="67"/>
      <c r="E78" s="56"/>
      <c r="F78" s="56"/>
      <c r="G78" s="56"/>
      <c r="H78" s="56"/>
      <c r="I78" s="56"/>
      <c r="J78" s="56"/>
      <c r="K78" s="56"/>
      <c r="L78" s="56"/>
      <c r="M78" s="56"/>
      <c r="N78" s="56"/>
      <c r="O78" s="56"/>
      <c r="P78" s="56"/>
      <c r="Q78" s="56"/>
      <c r="R78" s="49"/>
      <c r="S78" s="49"/>
      <c r="T78" s="49"/>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1"/>
    </row>
    <row r="79" spans="1:53" x14ac:dyDescent="0.2">
      <c r="B79" s="25" t="s">
        <v>83</v>
      </c>
      <c r="C79" s="25" t="s">
        <v>379</v>
      </c>
      <c r="D79" s="67"/>
      <c r="E79" s="56"/>
      <c r="F79" s="56"/>
      <c r="G79" s="56"/>
      <c r="H79" s="56"/>
      <c r="I79" s="56"/>
      <c r="J79" s="56"/>
      <c r="K79" s="56"/>
      <c r="L79" s="56"/>
      <c r="M79" s="56"/>
      <c r="N79" s="56"/>
      <c r="O79" s="56"/>
      <c r="P79" s="56"/>
      <c r="Q79" s="56"/>
      <c r="R79" s="49"/>
      <c r="S79" s="49"/>
      <c r="T79" s="49"/>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1"/>
    </row>
    <row r="80" spans="1:53" x14ac:dyDescent="0.2">
      <c r="B80" s="25" t="s">
        <v>84</v>
      </c>
      <c r="C80" s="25" t="s">
        <v>379</v>
      </c>
      <c r="D80" s="67"/>
      <c r="E80" s="56"/>
      <c r="F80" s="56"/>
      <c r="G80" s="56"/>
      <c r="H80" s="56"/>
      <c r="I80" s="56"/>
      <c r="J80" s="56"/>
      <c r="K80" s="56"/>
      <c r="L80" s="56"/>
      <c r="M80" s="56"/>
      <c r="N80" s="56"/>
      <c r="O80" s="56"/>
      <c r="P80" s="56"/>
      <c r="Q80" s="56"/>
      <c r="R80" s="49"/>
      <c r="S80" s="49"/>
      <c r="T80" s="49"/>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1"/>
    </row>
    <row r="81" spans="1:53" x14ac:dyDescent="0.2">
      <c r="B81" s="25" t="s">
        <v>85</v>
      </c>
      <c r="C81" s="25" t="s">
        <v>379</v>
      </c>
      <c r="D81" s="67"/>
      <c r="E81" s="56"/>
      <c r="F81" s="56"/>
      <c r="G81" s="56"/>
      <c r="H81" s="56"/>
      <c r="I81" s="56"/>
      <c r="J81" s="56"/>
      <c r="K81" s="56"/>
      <c r="L81" s="56"/>
      <c r="M81" s="56"/>
      <c r="N81" s="56"/>
      <c r="O81" s="56"/>
      <c r="P81" s="56"/>
      <c r="Q81" s="56"/>
      <c r="R81" s="49"/>
      <c r="S81" s="49"/>
      <c r="T81" s="49"/>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1"/>
    </row>
    <row r="82" spans="1:53" x14ac:dyDescent="0.2">
      <c r="B82" s="25" t="s">
        <v>86</v>
      </c>
      <c r="C82" s="25" t="s">
        <v>379</v>
      </c>
      <c r="D82" s="67"/>
      <c r="E82" s="56"/>
      <c r="F82" s="56"/>
      <c r="G82" s="56"/>
      <c r="H82" s="56"/>
      <c r="I82" s="56"/>
      <c r="J82" s="56"/>
      <c r="K82" s="56"/>
      <c r="L82" s="56"/>
      <c r="M82" s="56"/>
      <c r="N82" s="56"/>
      <c r="O82" s="56"/>
      <c r="P82" s="56"/>
      <c r="Q82" s="56"/>
      <c r="R82" s="49"/>
      <c r="S82" s="49"/>
      <c r="T82" s="49"/>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1"/>
    </row>
    <row r="83" spans="1:53" x14ac:dyDescent="0.2">
      <c r="B83" s="25" t="s">
        <v>87</v>
      </c>
      <c r="C83" s="25" t="s">
        <v>379</v>
      </c>
      <c r="D83" s="67"/>
      <c r="E83" s="56"/>
      <c r="F83" s="56"/>
      <c r="G83" s="56"/>
      <c r="H83" s="56"/>
      <c r="I83" s="56"/>
      <c r="J83" s="56"/>
      <c r="K83" s="56"/>
      <c r="L83" s="56"/>
      <c r="M83" s="56"/>
      <c r="N83" s="56"/>
      <c r="O83" s="56"/>
      <c r="P83" s="56"/>
      <c r="Q83" s="56"/>
      <c r="R83" s="49"/>
      <c r="S83" s="49"/>
      <c r="T83" s="49"/>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1"/>
    </row>
    <row r="84" spans="1:53" x14ac:dyDescent="0.2">
      <c r="B84" s="25" t="s">
        <v>88</v>
      </c>
      <c r="C84" s="25" t="s">
        <v>379</v>
      </c>
      <c r="D84" s="67"/>
      <c r="E84" s="56"/>
      <c r="F84" s="56"/>
      <c r="G84" s="56"/>
      <c r="H84" s="56"/>
      <c r="I84" s="56"/>
      <c r="J84" s="56"/>
      <c r="K84" s="56"/>
      <c r="L84" s="56"/>
      <c r="M84" s="56"/>
      <c r="N84" s="56"/>
      <c r="O84" s="56"/>
      <c r="P84" s="56"/>
      <c r="Q84" s="56"/>
      <c r="R84" s="49"/>
      <c r="S84" s="49"/>
      <c r="T84" s="49"/>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1"/>
    </row>
    <row r="85" spans="1:53" x14ac:dyDescent="0.2">
      <c r="B85" s="25" t="s">
        <v>89</v>
      </c>
      <c r="C85" s="25" t="s">
        <v>379</v>
      </c>
      <c r="D85" s="67"/>
      <c r="E85" s="56"/>
      <c r="F85" s="56"/>
      <c r="G85" s="56"/>
      <c r="H85" s="56"/>
      <c r="I85" s="56"/>
      <c r="J85" s="56"/>
      <c r="K85" s="56"/>
      <c r="L85" s="56"/>
      <c r="M85" s="56"/>
      <c r="N85" s="56"/>
      <c r="O85" s="56"/>
      <c r="P85" s="56"/>
      <c r="Q85" s="56"/>
      <c r="R85" s="49"/>
      <c r="S85" s="49"/>
      <c r="T85" s="49"/>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1"/>
    </row>
    <row r="86" spans="1:53" x14ac:dyDescent="0.2">
      <c r="B86" s="25" t="s">
        <v>90</v>
      </c>
      <c r="C86" s="25" t="s">
        <v>379</v>
      </c>
      <c r="D86" s="67"/>
      <c r="E86" s="56"/>
      <c r="F86" s="56"/>
      <c r="G86" s="56"/>
      <c r="H86" s="56"/>
      <c r="I86" s="56"/>
      <c r="J86" s="56"/>
      <c r="K86" s="56"/>
      <c r="L86" s="56"/>
      <c r="M86" s="56"/>
      <c r="N86" s="56"/>
      <c r="O86" s="56"/>
      <c r="P86" s="56"/>
      <c r="Q86" s="56"/>
      <c r="R86" s="49"/>
      <c r="S86" s="49"/>
      <c r="T86" s="49"/>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1"/>
    </row>
    <row r="87" spans="1:53" x14ac:dyDescent="0.2">
      <c r="B87" s="25" t="s">
        <v>91</v>
      </c>
      <c r="C87" s="25" t="s">
        <v>379</v>
      </c>
      <c r="D87" s="67"/>
      <c r="E87" s="56"/>
      <c r="F87" s="56"/>
      <c r="G87" s="56"/>
      <c r="H87" s="56"/>
      <c r="I87" s="56"/>
      <c r="J87" s="56"/>
      <c r="K87" s="56"/>
      <c r="L87" s="56"/>
      <c r="M87" s="56"/>
      <c r="N87" s="56"/>
      <c r="O87" s="56"/>
      <c r="P87" s="56"/>
      <c r="Q87" s="56"/>
      <c r="R87" s="49"/>
      <c r="S87" s="49"/>
      <c r="T87" s="49"/>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1"/>
    </row>
    <row r="88" spans="1:53" x14ac:dyDescent="0.2">
      <c r="B88" s="25" t="s">
        <v>92</v>
      </c>
      <c r="C88" s="25" t="s">
        <v>379</v>
      </c>
      <c r="D88" s="67"/>
      <c r="E88" s="56"/>
      <c r="F88" s="56"/>
      <c r="G88" s="56"/>
      <c r="H88" s="56"/>
      <c r="I88" s="56"/>
      <c r="J88" s="56"/>
      <c r="K88" s="56"/>
      <c r="L88" s="56"/>
      <c r="M88" s="56"/>
      <c r="N88" s="56"/>
      <c r="O88" s="56"/>
      <c r="P88" s="56"/>
      <c r="Q88" s="56"/>
      <c r="R88" s="49"/>
      <c r="S88" s="49"/>
      <c r="T88" s="49"/>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1"/>
    </row>
    <row r="89" spans="1:53" x14ac:dyDescent="0.2">
      <c r="B89" s="25" t="s">
        <v>93</v>
      </c>
      <c r="C89" s="25" t="s">
        <v>379</v>
      </c>
      <c r="D89" s="67"/>
      <c r="E89" s="56"/>
      <c r="F89" s="56"/>
      <c r="G89" s="56"/>
      <c r="H89" s="56"/>
      <c r="I89" s="56"/>
      <c r="J89" s="56"/>
      <c r="K89" s="56"/>
      <c r="L89" s="56"/>
      <c r="M89" s="56"/>
      <c r="N89" s="56"/>
      <c r="O89" s="56"/>
      <c r="P89" s="56"/>
      <c r="Q89" s="56"/>
      <c r="R89" s="49"/>
      <c r="S89" s="49"/>
      <c r="T89" s="49"/>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1"/>
    </row>
    <row r="90" spans="1:53" x14ac:dyDescent="0.2">
      <c r="B90" s="26" t="s">
        <v>94</v>
      </c>
      <c r="C90" s="26" t="s">
        <v>379</v>
      </c>
      <c r="D90" s="60"/>
      <c r="E90" s="61"/>
      <c r="F90" s="61"/>
      <c r="G90" s="61"/>
      <c r="H90" s="61"/>
      <c r="I90" s="61"/>
      <c r="J90" s="61"/>
      <c r="K90" s="61"/>
      <c r="L90" s="61"/>
      <c r="M90" s="61"/>
      <c r="N90" s="61"/>
      <c r="O90" s="61"/>
      <c r="P90" s="61"/>
      <c r="Q90" s="61"/>
      <c r="R90" s="111"/>
      <c r="S90" s="111"/>
      <c r="T90" s="111"/>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72"/>
    </row>
    <row r="91" spans="1:53" x14ac:dyDescent="0.2">
      <c r="B91" s="26" t="s">
        <v>394</v>
      </c>
      <c r="C91" s="26" t="s">
        <v>379</v>
      </c>
      <c r="D91" s="60"/>
      <c r="E91" s="61"/>
      <c r="F91" s="61"/>
      <c r="G91" s="61"/>
      <c r="H91" s="61"/>
      <c r="I91" s="61"/>
      <c r="J91" s="61"/>
      <c r="K91" s="61"/>
      <c r="L91" s="61"/>
      <c r="M91" s="61"/>
      <c r="N91" s="61"/>
      <c r="O91" s="61"/>
      <c r="P91" s="61"/>
      <c r="Q91" s="61"/>
      <c r="R91" s="112"/>
      <c r="S91" s="112"/>
      <c r="T91" s="112"/>
      <c r="U91" s="61"/>
      <c r="V91" s="61"/>
      <c r="W91" s="61"/>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72"/>
    </row>
    <row r="93" spans="1:53" ht="18" x14ac:dyDescent="0.2">
      <c r="A93" s="83" t="s">
        <v>399</v>
      </c>
      <c r="B93" s="47" t="s">
        <v>368</v>
      </c>
    </row>
    <row r="94" spans="1:53" ht="18" x14ac:dyDescent="0.2">
      <c r="A94" s="83"/>
      <c r="B94" s="48" t="s">
        <v>366</v>
      </c>
    </row>
    <row r="95" spans="1:53" x14ac:dyDescent="0.2">
      <c r="B95" s="19"/>
      <c r="C95" s="2" t="s">
        <v>472</v>
      </c>
      <c r="D95" s="16">
        <f t="array" ref="D95:BA95">TRANSPOSE(Years)</f>
        <v>1994</v>
      </c>
      <c r="E95" s="17">
        <v>1995</v>
      </c>
      <c r="F95" s="17">
        <v>1996</v>
      </c>
      <c r="G95" s="17">
        <v>1997</v>
      </c>
      <c r="H95" s="17">
        <v>1998</v>
      </c>
      <c r="I95" s="17">
        <v>1999</v>
      </c>
      <c r="J95" s="17">
        <v>2000</v>
      </c>
      <c r="K95" s="17">
        <v>2001</v>
      </c>
      <c r="L95" s="17">
        <v>2002</v>
      </c>
      <c r="M95" s="17">
        <v>2003</v>
      </c>
      <c r="N95" s="17">
        <v>2004</v>
      </c>
      <c r="O95" s="17">
        <v>2005</v>
      </c>
      <c r="P95" s="17">
        <v>2006</v>
      </c>
      <c r="Q95" s="17">
        <v>2007</v>
      </c>
      <c r="R95" s="17">
        <v>2008</v>
      </c>
      <c r="S95" s="17">
        <v>2009</v>
      </c>
      <c r="T95" s="17">
        <v>2010</v>
      </c>
      <c r="U95" s="17">
        <v>2011</v>
      </c>
      <c r="V95" s="17">
        <v>2012</v>
      </c>
      <c r="W95" s="17">
        <v>2013</v>
      </c>
      <c r="X95" s="17">
        <v>2014</v>
      </c>
      <c r="Y95" s="17">
        <v>2015</v>
      </c>
      <c r="Z95" s="17">
        <v>2016</v>
      </c>
      <c r="AA95" s="17">
        <v>2017</v>
      </c>
      <c r="AB95" s="17">
        <v>2018</v>
      </c>
      <c r="AC95" s="17">
        <v>2019</v>
      </c>
      <c r="AD95" s="17">
        <v>2020</v>
      </c>
      <c r="AE95" s="17">
        <v>2021</v>
      </c>
      <c r="AF95" s="17">
        <v>2022</v>
      </c>
      <c r="AG95" s="17">
        <v>2023</v>
      </c>
      <c r="AH95" s="17">
        <v>2024</v>
      </c>
      <c r="AI95" s="17">
        <v>2025</v>
      </c>
      <c r="AJ95" s="17">
        <v>2026</v>
      </c>
      <c r="AK95" s="17">
        <v>2027</v>
      </c>
      <c r="AL95" s="17">
        <v>2028</v>
      </c>
      <c r="AM95" s="17">
        <v>2029</v>
      </c>
      <c r="AN95" s="17">
        <v>2030</v>
      </c>
      <c r="AO95" s="17">
        <v>2031</v>
      </c>
      <c r="AP95" s="17">
        <v>2032</v>
      </c>
      <c r="AQ95" s="17">
        <v>2033</v>
      </c>
      <c r="AR95" s="17">
        <v>2034</v>
      </c>
      <c r="AS95" s="17">
        <v>2035</v>
      </c>
      <c r="AT95" s="17">
        <v>2036</v>
      </c>
      <c r="AU95" s="17">
        <v>2037</v>
      </c>
      <c r="AV95" s="17">
        <v>2038</v>
      </c>
      <c r="AW95" s="17">
        <v>2039</v>
      </c>
      <c r="AX95" s="17">
        <v>2040</v>
      </c>
      <c r="AY95" s="17">
        <v>2041</v>
      </c>
      <c r="AZ95" s="17">
        <v>2042</v>
      </c>
      <c r="BA95" s="18">
        <v>2043</v>
      </c>
    </row>
    <row r="96" spans="1:53" x14ac:dyDescent="0.2">
      <c r="B96" s="24" t="s">
        <v>71</v>
      </c>
      <c r="C96" s="24" t="s">
        <v>379</v>
      </c>
      <c r="D96" s="57"/>
      <c r="E96" s="58"/>
      <c r="F96" s="58"/>
      <c r="G96" s="58"/>
      <c r="H96" s="58"/>
      <c r="I96" s="58"/>
      <c r="J96" s="58"/>
      <c r="K96" s="58"/>
      <c r="L96" s="58"/>
      <c r="M96" s="58"/>
      <c r="N96" s="58"/>
      <c r="O96" s="58"/>
      <c r="P96" s="58"/>
      <c r="Q96" s="58"/>
      <c r="R96" s="49"/>
      <c r="S96" s="49"/>
      <c r="T96" s="49"/>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8"/>
    </row>
    <row r="97" spans="2:53" x14ac:dyDescent="0.2">
      <c r="B97" s="25" t="s">
        <v>72</v>
      </c>
      <c r="C97" s="25" t="s">
        <v>379</v>
      </c>
      <c r="D97" s="67"/>
      <c r="E97" s="56"/>
      <c r="F97" s="56"/>
      <c r="G97" s="56"/>
      <c r="H97" s="56"/>
      <c r="I97" s="56"/>
      <c r="J97" s="56"/>
      <c r="K97" s="56"/>
      <c r="L97" s="56"/>
      <c r="M97" s="56"/>
      <c r="N97" s="56"/>
      <c r="O97" s="56"/>
      <c r="P97" s="56"/>
      <c r="Q97" s="56"/>
      <c r="R97" s="49"/>
      <c r="S97" s="49"/>
      <c r="T97" s="49"/>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1"/>
    </row>
    <row r="98" spans="2:53" x14ac:dyDescent="0.2">
      <c r="B98" s="25" t="s">
        <v>73</v>
      </c>
      <c r="C98" s="25" t="s">
        <v>379</v>
      </c>
      <c r="D98" s="67"/>
      <c r="E98" s="56"/>
      <c r="F98" s="56"/>
      <c r="G98" s="56"/>
      <c r="H98" s="56"/>
      <c r="I98" s="56"/>
      <c r="J98" s="56"/>
      <c r="K98" s="56"/>
      <c r="L98" s="56"/>
      <c r="M98" s="56"/>
      <c r="N98" s="56"/>
      <c r="O98" s="56"/>
      <c r="P98" s="56"/>
      <c r="Q98" s="56"/>
      <c r="R98" s="49"/>
      <c r="S98" s="49"/>
      <c r="T98" s="49"/>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1"/>
    </row>
    <row r="99" spans="2:53" x14ac:dyDescent="0.2">
      <c r="B99" s="25" t="s">
        <v>74</v>
      </c>
      <c r="C99" s="25" t="s">
        <v>379</v>
      </c>
      <c r="D99" s="67"/>
      <c r="E99" s="56"/>
      <c r="F99" s="56"/>
      <c r="G99" s="56"/>
      <c r="H99" s="56"/>
      <c r="I99" s="56"/>
      <c r="J99" s="56"/>
      <c r="K99" s="56"/>
      <c r="L99" s="56"/>
      <c r="M99" s="56"/>
      <c r="N99" s="56"/>
      <c r="O99" s="56"/>
      <c r="P99" s="56"/>
      <c r="Q99" s="56"/>
      <c r="R99" s="49"/>
      <c r="S99" s="49"/>
      <c r="T99" s="49"/>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1"/>
    </row>
    <row r="100" spans="2:53" x14ac:dyDescent="0.2">
      <c r="B100" s="25" t="s">
        <v>75</v>
      </c>
      <c r="C100" s="25" t="s">
        <v>379</v>
      </c>
      <c r="D100" s="67"/>
      <c r="E100" s="56"/>
      <c r="F100" s="56"/>
      <c r="G100" s="56"/>
      <c r="H100" s="56"/>
      <c r="I100" s="56"/>
      <c r="J100" s="56"/>
      <c r="K100" s="56"/>
      <c r="L100" s="56"/>
      <c r="M100" s="56"/>
      <c r="N100" s="56"/>
      <c r="O100" s="56"/>
      <c r="P100" s="56"/>
      <c r="Q100" s="56"/>
      <c r="R100" s="49"/>
      <c r="S100" s="49"/>
      <c r="T100" s="49"/>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1"/>
    </row>
    <row r="101" spans="2:53" x14ac:dyDescent="0.2">
      <c r="B101" s="25" t="s">
        <v>76</v>
      </c>
      <c r="C101" s="25" t="s">
        <v>379</v>
      </c>
      <c r="D101" s="67"/>
      <c r="E101" s="56"/>
      <c r="F101" s="56"/>
      <c r="G101" s="56"/>
      <c r="H101" s="56"/>
      <c r="I101" s="56"/>
      <c r="J101" s="56"/>
      <c r="K101" s="56"/>
      <c r="L101" s="56"/>
      <c r="M101" s="56"/>
      <c r="N101" s="56"/>
      <c r="O101" s="56"/>
      <c r="P101" s="56"/>
      <c r="Q101" s="56"/>
      <c r="R101" s="49"/>
      <c r="S101" s="49"/>
      <c r="T101" s="49"/>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1"/>
    </row>
    <row r="102" spans="2:53" x14ac:dyDescent="0.2">
      <c r="B102" s="25" t="s">
        <v>77</v>
      </c>
      <c r="C102" s="25" t="s">
        <v>379</v>
      </c>
      <c r="D102" s="67"/>
      <c r="E102" s="56"/>
      <c r="F102" s="56"/>
      <c r="G102" s="56"/>
      <c r="H102" s="56"/>
      <c r="I102" s="56"/>
      <c r="J102" s="56"/>
      <c r="K102" s="56"/>
      <c r="L102" s="56"/>
      <c r="M102" s="56"/>
      <c r="N102" s="56"/>
      <c r="O102" s="56"/>
      <c r="P102" s="56"/>
      <c r="Q102" s="56"/>
      <c r="R102" s="49"/>
      <c r="S102" s="49"/>
      <c r="T102" s="49"/>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1"/>
    </row>
    <row r="103" spans="2:53" x14ac:dyDescent="0.2">
      <c r="B103" s="25" t="s">
        <v>78</v>
      </c>
      <c r="C103" s="25" t="s">
        <v>379</v>
      </c>
      <c r="D103" s="67"/>
      <c r="E103" s="56"/>
      <c r="F103" s="56"/>
      <c r="G103" s="56"/>
      <c r="H103" s="56"/>
      <c r="I103" s="56"/>
      <c r="J103" s="56"/>
      <c r="K103" s="56"/>
      <c r="L103" s="56"/>
      <c r="M103" s="56"/>
      <c r="N103" s="56"/>
      <c r="O103" s="56"/>
      <c r="P103" s="56"/>
      <c r="Q103" s="56"/>
      <c r="R103" s="49"/>
      <c r="S103" s="49"/>
      <c r="T103" s="49"/>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1"/>
    </row>
    <row r="104" spans="2:53" x14ac:dyDescent="0.2">
      <c r="B104" s="25" t="s">
        <v>79</v>
      </c>
      <c r="C104" s="25" t="s">
        <v>379</v>
      </c>
      <c r="D104" s="67"/>
      <c r="E104" s="56"/>
      <c r="F104" s="56"/>
      <c r="G104" s="56"/>
      <c r="H104" s="56"/>
      <c r="I104" s="56"/>
      <c r="J104" s="56"/>
      <c r="K104" s="56"/>
      <c r="L104" s="56"/>
      <c r="M104" s="56"/>
      <c r="N104" s="56"/>
      <c r="O104" s="56"/>
      <c r="P104" s="56"/>
      <c r="Q104" s="56"/>
      <c r="R104" s="49"/>
      <c r="S104" s="49"/>
      <c r="T104" s="49"/>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1"/>
    </row>
    <row r="105" spans="2:53" x14ac:dyDescent="0.2">
      <c r="B105" s="25" t="s">
        <v>80</v>
      </c>
      <c r="C105" s="25" t="s">
        <v>379</v>
      </c>
      <c r="D105" s="67"/>
      <c r="E105" s="56"/>
      <c r="F105" s="56"/>
      <c r="G105" s="56"/>
      <c r="H105" s="56"/>
      <c r="I105" s="56"/>
      <c r="J105" s="56"/>
      <c r="K105" s="56"/>
      <c r="L105" s="56"/>
      <c r="M105" s="56"/>
      <c r="N105" s="56"/>
      <c r="O105" s="56"/>
      <c r="P105" s="56"/>
      <c r="Q105" s="56"/>
      <c r="R105" s="49"/>
      <c r="S105" s="49"/>
      <c r="T105" s="49"/>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1"/>
    </row>
    <row r="106" spans="2:53" x14ac:dyDescent="0.2">
      <c r="B106" s="25" t="s">
        <v>81</v>
      </c>
      <c r="C106" s="25" t="s">
        <v>379</v>
      </c>
      <c r="D106" s="67"/>
      <c r="E106" s="56"/>
      <c r="F106" s="56"/>
      <c r="G106" s="56"/>
      <c r="H106" s="56"/>
      <c r="I106" s="56"/>
      <c r="J106" s="56"/>
      <c r="K106" s="56"/>
      <c r="L106" s="56"/>
      <c r="M106" s="56"/>
      <c r="N106" s="56"/>
      <c r="O106" s="56"/>
      <c r="P106" s="56"/>
      <c r="Q106" s="56"/>
      <c r="R106" s="49"/>
      <c r="S106" s="49"/>
      <c r="T106" s="49"/>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1"/>
    </row>
    <row r="107" spans="2:53" x14ac:dyDescent="0.2">
      <c r="B107" s="25" t="s">
        <v>82</v>
      </c>
      <c r="C107" s="25" t="s">
        <v>379</v>
      </c>
      <c r="D107" s="67"/>
      <c r="E107" s="56"/>
      <c r="F107" s="56"/>
      <c r="G107" s="56"/>
      <c r="H107" s="56"/>
      <c r="I107" s="56"/>
      <c r="J107" s="56"/>
      <c r="K107" s="56"/>
      <c r="L107" s="56"/>
      <c r="M107" s="56"/>
      <c r="N107" s="56"/>
      <c r="O107" s="56"/>
      <c r="P107" s="56"/>
      <c r="Q107" s="56"/>
      <c r="R107" s="49"/>
      <c r="S107" s="49"/>
      <c r="T107" s="49"/>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1"/>
    </row>
    <row r="108" spans="2:53" x14ac:dyDescent="0.2">
      <c r="B108" s="25" t="s">
        <v>83</v>
      </c>
      <c r="C108" s="25" t="s">
        <v>379</v>
      </c>
      <c r="D108" s="67"/>
      <c r="E108" s="56"/>
      <c r="F108" s="56"/>
      <c r="G108" s="56"/>
      <c r="H108" s="56"/>
      <c r="I108" s="56"/>
      <c r="J108" s="56"/>
      <c r="K108" s="56"/>
      <c r="L108" s="56"/>
      <c r="M108" s="56"/>
      <c r="N108" s="56"/>
      <c r="O108" s="56"/>
      <c r="P108" s="56"/>
      <c r="Q108" s="56"/>
      <c r="R108" s="49"/>
      <c r="S108" s="49"/>
      <c r="T108" s="49"/>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1"/>
    </row>
    <row r="109" spans="2:53" x14ac:dyDescent="0.2">
      <c r="B109" s="25" t="s">
        <v>84</v>
      </c>
      <c r="C109" s="25" t="s">
        <v>379</v>
      </c>
      <c r="D109" s="67"/>
      <c r="E109" s="56"/>
      <c r="F109" s="56"/>
      <c r="G109" s="56"/>
      <c r="H109" s="56"/>
      <c r="I109" s="56"/>
      <c r="J109" s="56"/>
      <c r="K109" s="56"/>
      <c r="L109" s="56"/>
      <c r="M109" s="56"/>
      <c r="N109" s="56"/>
      <c r="O109" s="56"/>
      <c r="P109" s="56"/>
      <c r="Q109" s="56"/>
      <c r="R109" s="49"/>
      <c r="S109" s="49"/>
      <c r="T109" s="49"/>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1"/>
    </row>
    <row r="110" spans="2:53" x14ac:dyDescent="0.2">
      <c r="B110" s="25" t="s">
        <v>85</v>
      </c>
      <c r="C110" s="25" t="s">
        <v>379</v>
      </c>
      <c r="D110" s="67"/>
      <c r="E110" s="56"/>
      <c r="F110" s="56"/>
      <c r="G110" s="56"/>
      <c r="H110" s="56"/>
      <c r="I110" s="56"/>
      <c r="J110" s="56"/>
      <c r="K110" s="56"/>
      <c r="L110" s="56"/>
      <c r="M110" s="56"/>
      <c r="N110" s="56"/>
      <c r="O110" s="56"/>
      <c r="P110" s="56"/>
      <c r="Q110" s="56"/>
      <c r="R110" s="49"/>
      <c r="S110" s="49"/>
      <c r="T110" s="49"/>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1"/>
    </row>
    <row r="111" spans="2:53" x14ac:dyDescent="0.2">
      <c r="B111" s="25" t="s">
        <v>86</v>
      </c>
      <c r="C111" s="25" t="s">
        <v>379</v>
      </c>
      <c r="D111" s="67"/>
      <c r="E111" s="56"/>
      <c r="F111" s="56"/>
      <c r="G111" s="56"/>
      <c r="H111" s="56"/>
      <c r="I111" s="56"/>
      <c r="J111" s="56"/>
      <c r="K111" s="56"/>
      <c r="L111" s="56"/>
      <c r="M111" s="56"/>
      <c r="N111" s="56"/>
      <c r="O111" s="56"/>
      <c r="P111" s="56"/>
      <c r="Q111" s="56"/>
      <c r="R111" s="49"/>
      <c r="S111" s="49"/>
      <c r="T111" s="49"/>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1"/>
    </row>
    <row r="112" spans="2:53" x14ac:dyDescent="0.2">
      <c r="B112" s="25" t="s">
        <v>87</v>
      </c>
      <c r="C112" s="25" t="s">
        <v>379</v>
      </c>
      <c r="D112" s="67"/>
      <c r="E112" s="56"/>
      <c r="F112" s="56"/>
      <c r="G112" s="56"/>
      <c r="H112" s="56"/>
      <c r="I112" s="56"/>
      <c r="J112" s="56"/>
      <c r="K112" s="56"/>
      <c r="L112" s="56"/>
      <c r="M112" s="56"/>
      <c r="N112" s="56"/>
      <c r="O112" s="56"/>
      <c r="P112" s="56"/>
      <c r="Q112" s="56"/>
      <c r="R112" s="49"/>
      <c r="S112" s="49"/>
      <c r="T112" s="49"/>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1"/>
    </row>
    <row r="113" spans="1:54" x14ac:dyDescent="0.2">
      <c r="B113" s="25" t="s">
        <v>88</v>
      </c>
      <c r="C113" s="25" t="s">
        <v>379</v>
      </c>
      <c r="D113" s="67"/>
      <c r="E113" s="56"/>
      <c r="F113" s="56"/>
      <c r="G113" s="56"/>
      <c r="H113" s="56"/>
      <c r="I113" s="56"/>
      <c r="J113" s="56"/>
      <c r="K113" s="56"/>
      <c r="L113" s="56"/>
      <c r="M113" s="56"/>
      <c r="N113" s="56"/>
      <c r="O113" s="56"/>
      <c r="P113" s="56"/>
      <c r="Q113" s="56"/>
      <c r="R113" s="49"/>
      <c r="S113" s="49"/>
      <c r="T113" s="49"/>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1"/>
    </row>
    <row r="114" spans="1:54" x14ac:dyDescent="0.2">
      <c r="B114" s="25" t="s">
        <v>89</v>
      </c>
      <c r="C114" s="25" t="s">
        <v>379</v>
      </c>
      <c r="D114" s="67"/>
      <c r="E114" s="56"/>
      <c r="F114" s="56"/>
      <c r="G114" s="56"/>
      <c r="H114" s="56"/>
      <c r="I114" s="56"/>
      <c r="J114" s="56"/>
      <c r="K114" s="56"/>
      <c r="L114" s="56"/>
      <c r="M114" s="56"/>
      <c r="N114" s="56"/>
      <c r="O114" s="56"/>
      <c r="P114" s="56"/>
      <c r="Q114" s="56"/>
      <c r="R114" s="49"/>
      <c r="S114" s="49"/>
      <c r="T114" s="49"/>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1"/>
    </row>
    <row r="115" spans="1:54" x14ac:dyDescent="0.2">
      <c r="B115" s="25" t="s">
        <v>90</v>
      </c>
      <c r="C115" s="25" t="s">
        <v>379</v>
      </c>
      <c r="D115" s="67"/>
      <c r="E115" s="56"/>
      <c r="F115" s="56"/>
      <c r="G115" s="56"/>
      <c r="H115" s="56"/>
      <c r="I115" s="56"/>
      <c r="J115" s="56"/>
      <c r="K115" s="56"/>
      <c r="L115" s="56"/>
      <c r="M115" s="56"/>
      <c r="N115" s="56"/>
      <c r="O115" s="56"/>
      <c r="P115" s="56"/>
      <c r="Q115" s="56"/>
      <c r="R115" s="49"/>
      <c r="S115" s="49"/>
      <c r="T115" s="49"/>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1"/>
    </row>
    <row r="116" spans="1:54" x14ac:dyDescent="0.2">
      <c r="B116" s="25" t="s">
        <v>91</v>
      </c>
      <c r="C116" s="25" t="s">
        <v>379</v>
      </c>
      <c r="D116" s="67"/>
      <c r="E116" s="56"/>
      <c r="F116" s="56"/>
      <c r="G116" s="56"/>
      <c r="H116" s="56"/>
      <c r="I116" s="56"/>
      <c r="J116" s="56"/>
      <c r="K116" s="56"/>
      <c r="L116" s="56"/>
      <c r="M116" s="56"/>
      <c r="N116" s="56"/>
      <c r="O116" s="56"/>
      <c r="P116" s="56"/>
      <c r="Q116" s="56"/>
      <c r="R116" s="49"/>
      <c r="S116" s="49"/>
      <c r="T116" s="49"/>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1"/>
    </row>
    <row r="117" spans="1:54" x14ac:dyDescent="0.2">
      <c r="B117" s="25" t="s">
        <v>92</v>
      </c>
      <c r="C117" s="25" t="s">
        <v>379</v>
      </c>
      <c r="D117" s="67"/>
      <c r="E117" s="56"/>
      <c r="F117" s="56"/>
      <c r="G117" s="56"/>
      <c r="H117" s="56"/>
      <c r="I117" s="56"/>
      <c r="J117" s="56"/>
      <c r="K117" s="56"/>
      <c r="L117" s="56"/>
      <c r="M117" s="56"/>
      <c r="N117" s="56"/>
      <c r="O117" s="56"/>
      <c r="P117" s="56"/>
      <c r="Q117" s="56"/>
      <c r="R117" s="49"/>
      <c r="S117" s="49"/>
      <c r="T117" s="49"/>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1"/>
    </row>
    <row r="118" spans="1:54" x14ac:dyDescent="0.2">
      <c r="B118" s="25" t="s">
        <v>93</v>
      </c>
      <c r="C118" s="25" t="s">
        <v>379</v>
      </c>
      <c r="D118" s="67"/>
      <c r="E118" s="56"/>
      <c r="F118" s="56"/>
      <c r="G118" s="56"/>
      <c r="H118" s="56"/>
      <c r="I118" s="56"/>
      <c r="J118" s="56"/>
      <c r="K118" s="56"/>
      <c r="L118" s="56"/>
      <c r="M118" s="56"/>
      <c r="N118" s="56"/>
      <c r="O118" s="56"/>
      <c r="P118" s="56"/>
      <c r="Q118" s="56"/>
      <c r="R118" s="49"/>
      <c r="S118" s="49"/>
      <c r="T118" s="49"/>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1"/>
    </row>
    <row r="119" spans="1:54" x14ac:dyDescent="0.2">
      <c r="B119" s="26" t="s">
        <v>94</v>
      </c>
      <c r="C119" s="26" t="s">
        <v>379</v>
      </c>
      <c r="D119" s="60"/>
      <c r="E119" s="61"/>
      <c r="F119" s="61"/>
      <c r="G119" s="61"/>
      <c r="H119" s="61"/>
      <c r="I119" s="61"/>
      <c r="J119" s="61"/>
      <c r="K119" s="61"/>
      <c r="L119" s="61"/>
      <c r="M119" s="61"/>
      <c r="N119" s="61"/>
      <c r="O119" s="61"/>
      <c r="P119" s="61"/>
      <c r="Q119" s="61"/>
      <c r="R119" s="111"/>
      <c r="S119" s="111"/>
      <c r="T119" s="111"/>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72"/>
    </row>
    <row r="120" spans="1:54" x14ac:dyDescent="0.2">
      <c r="B120" s="26" t="s">
        <v>394</v>
      </c>
      <c r="C120" s="26" t="s">
        <v>379</v>
      </c>
      <c r="D120" s="60"/>
      <c r="E120" s="61"/>
      <c r="F120" s="61"/>
      <c r="G120" s="61"/>
      <c r="H120" s="61"/>
      <c r="I120" s="61"/>
      <c r="J120" s="61"/>
      <c r="K120" s="61"/>
      <c r="L120" s="61"/>
      <c r="M120" s="61"/>
      <c r="N120" s="61"/>
      <c r="O120" s="61"/>
      <c r="P120" s="61"/>
      <c r="Q120" s="61"/>
      <c r="R120" s="112"/>
      <c r="S120" s="112"/>
      <c r="T120" s="112"/>
      <c r="U120" s="61"/>
      <c r="V120" s="61"/>
      <c r="W120" s="61"/>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72"/>
    </row>
    <row r="122" spans="1:54" ht="18" x14ac:dyDescent="0.2">
      <c r="A122" s="83" t="s">
        <v>400</v>
      </c>
      <c r="B122" s="47" t="s">
        <v>369</v>
      </c>
    </row>
    <row r="123" spans="1:54" ht="18" x14ac:dyDescent="0.2">
      <c r="A123" s="83"/>
      <c r="B123" s="48"/>
    </row>
    <row r="124" spans="1:54" x14ac:dyDescent="0.2">
      <c r="B124" s="19"/>
      <c r="C124" s="2" t="s">
        <v>472</v>
      </c>
      <c r="D124" s="16">
        <f t="array" ref="D124:BA124">TRANSPOSE(Years)</f>
        <v>1994</v>
      </c>
      <c r="E124" s="17">
        <v>1995</v>
      </c>
      <c r="F124" s="17">
        <v>1996</v>
      </c>
      <c r="G124" s="17">
        <v>1997</v>
      </c>
      <c r="H124" s="17">
        <v>1998</v>
      </c>
      <c r="I124" s="17">
        <v>1999</v>
      </c>
      <c r="J124" s="17">
        <v>2000</v>
      </c>
      <c r="K124" s="17">
        <v>2001</v>
      </c>
      <c r="L124" s="17">
        <v>2002</v>
      </c>
      <c r="M124" s="17">
        <v>2003</v>
      </c>
      <c r="N124" s="17">
        <v>2004</v>
      </c>
      <c r="O124" s="17">
        <v>2005</v>
      </c>
      <c r="P124" s="17">
        <v>2006</v>
      </c>
      <c r="Q124" s="17">
        <v>2007</v>
      </c>
      <c r="R124" s="17">
        <v>2008</v>
      </c>
      <c r="S124" s="17">
        <v>2009</v>
      </c>
      <c r="T124" s="17">
        <v>2010</v>
      </c>
      <c r="U124" s="17">
        <v>2011</v>
      </c>
      <c r="V124" s="17">
        <v>2012</v>
      </c>
      <c r="W124" s="17">
        <v>2013</v>
      </c>
      <c r="X124" s="17">
        <v>2014</v>
      </c>
      <c r="Y124" s="17">
        <v>2015</v>
      </c>
      <c r="Z124" s="17">
        <v>2016</v>
      </c>
      <c r="AA124" s="17">
        <v>2017</v>
      </c>
      <c r="AB124" s="17">
        <v>2018</v>
      </c>
      <c r="AC124" s="17">
        <v>2019</v>
      </c>
      <c r="AD124" s="17">
        <v>2020</v>
      </c>
      <c r="AE124" s="17">
        <v>2021</v>
      </c>
      <c r="AF124" s="17">
        <v>2022</v>
      </c>
      <c r="AG124" s="17">
        <v>2023</v>
      </c>
      <c r="AH124" s="17">
        <v>2024</v>
      </c>
      <c r="AI124" s="17">
        <v>2025</v>
      </c>
      <c r="AJ124" s="17">
        <v>2026</v>
      </c>
      <c r="AK124" s="17">
        <v>2027</v>
      </c>
      <c r="AL124" s="17">
        <v>2028</v>
      </c>
      <c r="AM124" s="17">
        <v>2029</v>
      </c>
      <c r="AN124" s="17">
        <v>2030</v>
      </c>
      <c r="AO124" s="17">
        <v>2031</v>
      </c>
      <c r="AP124" s="17">
        <v>2032</v>
      </c>
      <c r="AQ124" s="17">
        <v>2033</v>
      </c>
      <c r="AR124" s="17">
        <v>2034</v>
      </c>
      <c r="AS124" s="17">
        <v>2035</v>
      </c>
      <c r="AT124" s="17">
        <v>2036</v>
      </c>
      <c r="AU124" s="17">
        <v>2037</v>
      </c>
      <c r="AV124" s="17">
        <v>2038</v>
      </c>
      <c r="AW124" s="17">
        <v>2039</v>
      </c>
      <c r="AX124" s="17">
        <v>2040</v>
      </c>
      <c r="AY124" s="17">
        <v>2041</v>
      </c>
      <c r="AZ124" s="17">
        <v>2042</v>
      </c>
      <c r="BA124" s="18">
        <v>2043</v>
      </c>
    </row>
    <row r="125" spans="1:54" x14ac:dyDescent="0.2">
      <c r="B125" s="24" t="s">
        <v>372</v>
      </c>
      <c r="C125" s="24" t="s">
        <v>378</v>
      </c>
      <c r="D125" s="57"/>
      <c r="E125" s="58"/>
      <c r="F125" s="58"/>
      <c r="G125" s="58"/>
      <c r="H125" s="58"/>
      <c r="I125" s="58"/>
      <c r="J125" s="58"/>
      <c r="K125" s="58"/>
      <c r="L125" s="58"/>
      <c r="M125" s="58"/>
      <c r="N125" s="58"/>
      <c r="O125" s="58"/>
      <c r="P125" s="49"/>
      <c r="Q125" s="49"/>
      <c r="R125" s="49"/>
      <c r="S125" s="49"/>
      <c r="T125" s="49"/>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8"/>
    </row>
    <row r="126" spans="1:54" x14ac:dyDescent="0.2">
      <c r="B126" s="25" t="s">
        <v>54</v>
      </c>
      <c r="C126" s="25" t="s">
        <v>378</v>
      </c>
      <c r="D126" s="67"/>
      <c r="E126" s="56"/>
      <c r="F126" s="56"/>
      <c r="G126" s="56"/>
      <c r="H126" s="56"/>
      <c r="I126" s="56"/>
      <c r="J126" s="56"/>
      <c r="K126" s="56"/>
      <c r="L126" s="56"/>
      <c r="M126" s="56"/>
      <c r="N126" s="56"/>
      <c r="O126" s="56"/>
      <c r="P126" s="49"/>
      <c r="Q126" s="49"/>
      <c r="R126" s="49"/>
      <c r="S126" s="49"/>
      <c r="T126" s="49"/>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1"/>
    </row>
    <row r="127" spans="1:54" x14ac:dyDescent="0.2">
      <c r="B127" s="26" t="s">
        <v>375</v>
      </c>
      <c r="C127" s="26" t="s">
        <v>378</v>
      </c>
      <c r="D127" s="60"/>
      <c r="E127" s="61"/>
      <c r="F127" s="61"/>
      <c r="G127" s="61"/>
      <c r="H127" s="61"/>
      <c r="I127" s="61"/>
      <c r="J127" s="61"/>
      <c r="K127" s="61"/>
      <c r="L127" s="61"/>
      <c r="M127" s="61"/>
      <c r="N127" s="61"/>
      <c r="O127" s="61"/>
      <c r="P127" s="111"/>
      <c r="Q127" s="111"/>
      <c r="R127" s="111"/>
      <c r="S127" s="111"/>
      <c r="T127" s="111"/>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72"/>
    </row>
    <row r="128" spans="1:54" x14ac:dyDescent="0.2">
      <c r="BB128" s="4"/>
    </row>
    <row r="129" spans="2:2" ht="15.75" x14ac:dyDescent="0.2">
      <c r="B129" s="48" t="s">
        <v>202</v>
      </c>
    </row>
    <row r="130" spans="2:2" x14ac:dyDescent="0.2">
      <c r="B130" s="100" t="s">
        <v>370</v>
      </c>
    </row>
  </sheetData>
  <phoneticPr fontId="0" type="noConversion"/>
  <pageMargins left="0.70866141732283472" right="0.70866141732283472" top="0.51181102362204722" bottom="0.51181102362204722" header="0.51181102362204722" footer="0.35433070866141736"/>
  <pageSetup paperSize="9" scale="20" fitToHeight="0" orientation="landscape" horizontalDpi="4294967292" verticalDpi="4294967292" r:id="rId1"/>
  <headerFooter alignWithMargins="0">
    <oddFooter>&amp;L&amp;F : &amp;A&amp;RPage &amp;P of &amp;N</oddFooter>
  </headerFooter>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B260"/>
  <sheetViews>
    <sheetView showGridLines="0" defaultGridColor="0" colorId="22" zoomScaleNormal="100" zoomScaleSheetLayoutView="90" workbookViewId="0">
      <pane xSplit="3" ySplit="1" topLeftCell="D2" activePane="bottomRight" state="frozen"/>
      <selection activeCell="AA73" sqref="AA73"/>
      <selection pane="topRight" activeCell="AA73" sqref="AA73"/>
      <selection pane="bottomLeft" activeCell="AA73" sqref="AA73"/>
      <selection pane="bottomRight" activeCell="AA73" sqref="AA73"/>
    </sheetView>
  </sheetViews>
  <sheetFormatPr defaultColWidth="12.7109375" defaultRowHeight="12" outlineLevelRow="1" x14ac:dyDescent="0.2"/>
  <cols>
    <col min="1" max="1" width="8.28515625" customWidth="1"/>
    <col min="2" max="2" width="61.5703125" customWidth="1"/>
    <col min="3" max="3" width="6.7109375" bestFit="1" customWidth="1"/>
    <col min="4" max="4" width="12.7109375" customWidth="1"/>
    <col min="5" max="5" width="11.5703125" customWidth="1"/>
    <col min="6" max="53" width="10.7109375" customWidth="1"/>
  </cols>
  <sheetData>
    <row r="1" spans="1:54" s="10" customFormat="1" ht="33.75" customHeight="1" x14ac:dyDescent="0.2">
      <c r="B1" s="86" t="s">
        <v>471</v>
      </c>
      <c r="D1" s="15"/>
      <c r="L1" s="10" t="s">
        <v>35</v>
      </c>
    </row>
    <row r="3" spans="1:54" x14ac:dyDescent="0.2">
      <c r="A3" s="2" t="s">
        <v>291</v>
      </c>
      <c r="B3" s="13"/>
    </row>
    <row r="4" spans="1:54" x14ac:dyDescent="0.2">
      <c r="B4" s="19"/>
    </row>
    <row r="5" spans="1:54" x14ac:dyDescent="0.2">
      <c r="BB5" s="4"/>
    </row>
    <row r="6" spans="1:54" ht="18" x14ac:dyDescent="0.2">
      <c r="A6" s="83" t="s">
        <v>404</v>
      </c>
      <c r="B6" s="47" t="s">
        <v>474</v>
      </c>
    </row>
    <row r="7" spans="1:54" ht="15.75" x14ac:dyDescent="0.2">
      <c r="B7" s="48"/>
      <c r="BB7" s="4"/>
    </row>
    <row r="8" spans="1:54" ht="15.75" x14ac:dyDescent="0.2">
      <c r="B8" s="48"/>
      <c r="BB8" s="4"/>
    </row>
    <row r="9" spans="1:54" ht="15.75" x14ac:dyDescent="0.2">
      <c r="B9" s="48"/>
      <c r="BB9" s="4"/>
    </row>
    <row r="10" spans="1:54" x14ac:dyDescent="0.2">
      <c r="B10" s="19"/>
      <c r="C10" s="2" t="s">
        <v>472</v>
      </c>
      <c r="D10" s="16">
        <f t="array" ref="D10:BA10">TRANSPOSE(Years)</f>
        <v>1994</v>
      </c>
      <c r="E10" s="17">
        <v>1995</v>
      </c>
      <c r="F10" s="17">
        <v>1996</v>
      </c>
      <c r="G10" s="17">
        <v>1997</v>
      </c>
      <c r="H10" s="17">
        <v>1998</v>
      </c>
      <c r="I10" s="17">
        <v>1999</v>
      </c>
      <c r="J10" s="17">
        <v>2000</v>
      </c>
      <c r="K10" s="17">
        <v>2001</v>
      </c>
      <c r="L10" s="17">
        <v>2002</v>
      </c>
      <c r="M10" s="17">
        <v>2003</v>
      </c>
      <c r="N10" s="17">
        <v>2004</v>
      </c>
      <c r="O10" s="17">
        <v>2005</v>
      </c>
      <c r="P10" s="17">
        <v>2006</v>
      </c>
      <c r="Q10" s="17">
        <v>2007</v>
      </c>
      <c r="R10" s="17">
        <v>2008</v>
      </c>
      <c r="S10" s="17">
        <v>2009</v>
      </c>
      <c r="T10" s="17">
        <v>2010</v>
      </c>
      <c r="U10" s="17">
        <v>2011</v>
      </c>
      <c r="V10" s="17">
        <v>2012</v>
      </c>
      <c r="W10" s="17">
        <v>2013</v>
      </c>
      <c r="X10" s="17">
        <v>2014</v>
      </c>
      <c r="Y10" s="17">
        <v>2015</v>
      </c>
      <c r="Z10" s="17">
        <v>2016</v>
      </c>
      <c r="AA10" s="17">
        <v>2017</v>
      </c>
      <c r="AB10" s="17">
        <v>2018</v>
      </c>
      <c r="AC10" s="17">
        <v>2019</v>
      </c>
      <c r="AD10" s="17">
        <v>2020</v>
      </c>
      <c r="AE10" s="17">
        <v>2021</v>
      </c>
      <c r="AF10" s="17">
        <v>2022</v>
      </c>
      <c r="AG10" s="17">
        <v>2023</v>
      </c>
      <c r="AH10" s="17">
        <v>2024</v>
      </c>
      <c r="AI10" s="17">
        <v>2025</v>
      </c>
      <c r="AJ10" s="17">
        <v>2026</v>
      </c>
      <c r="AK10" s="17">
        <v>2027</v>
      </c>
      <c r="AL10" s="17">
        <v>2028</v>
      </c>
      <c r="AM10" s="17">
        <v>2029</v>
      </c>
      <c r="AN10" s="17">
        <v>2030</v>
      </c>
      <c r="AO10" s="17">
        <v>2031</v>
      </c>
      <c r="AP10" s="17">
        <v>2032</v>
      </c>
      <c r="AQ10" s="17">
        <v>2033</v>
      </c>
      <c r="AR10" s="17">
        <v>2034</v>
      </c>
      <c r="AS10" s="17">
        <v>2035</v>
      </c>
      <c r="AT10" s="17">
        <v>2036</v>
      </c>
      <c r="AU10" s="17">
        <v>2037</v>
      </c>
      <c r="AV10" s="17">
        <v>2038</v>
      </c>
      <c r="AW10" s="17">
        <v>2039</v>
      </c>
      <c r="AX10" s="17">
        <v>2040</v>
      </c>
      <c r="AY10" s="17">
        <v>2041</v>
      </c>
      <c r="AZ10" s="17">
        <v>2042</v>
      </c>
      <c r="BA10" s="18">
        <v>2043</v>
      </c>
    </row>
    <row r="11" spans="1:54" x14ac:dyDescent="0.2">
      <c r="B11" s="24" t="str">
        <f t="array" ref="B11:B89">network_elements</f>
        <v>Owned site acquisition, civil and ancillary equipment - macro site</v>
      </c>
      <c r="C11" s="24" t="s">
        <v>53</v>
      </c>
      <c r="D11" s="57"/>
      <c r="E11" s="58"/>
      <c r="F11" s="58"/>
      <c r="G11" s="58"/>
      <c r="H11" s="58"/>
      <c r="I11" s="58"/>
      <c r="J11" s="58"/>
      <c r="K11" s="58"/>
      <c r="L11" s="58"/>
      <c r="M11" s="63"/>
      <c r="N11" s="63"/>
      <c r="O11" s="63"/>
      <c r="P11" s="49"/>
      <c r="Q11" s="49"/>
      <c r="R11" s="49"/>
      <c r="S11" s="49"/>
      <c r="T11" s="49"/>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8"/>
    </row>
    <row r="12" spans="1:54" x14ac:dyDescent="0.2">
      <c r="B12" s="25" t="str">
        <v>Owned site acquisition, civil and ancillary equipment - micro site</v>
      </c>
      <c r="C12" s="25" t="s">
        <v>53</v>
      </c>
      <c r="D12" s="67"/>
      <c r="E12" s="56"/>
      <c r="F12" s="56"/>
      <c r="G12" s="56"/>
      <c r="H12" s="56"/>
      <c r="I12" s="56"/>
      <c r="J12" s="56"/>
      <c r="K12" s="56"/>
      <c r="L12" s="56"/>
      <c r="M12" s="70"/>
      <c r="N12" s="70"/>
      <c r="O12" s="70"/>
      <c r="P12" s="49"/>
      <c r="Q12" s="49"/>
      <c r="R12" s="49"/>
      <c r="S12" s="49"/>
      <c r="T12" s="49"/>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1"/>
    </row>
    <row r="13" spans="1:54" x14ac:dyDescent="0.2">
      <c r="B13" s="25" t="str">
        <v>Owned site acquisition, civil and ancillary equipment - pico site</v>
      </c>
      <c r="C13" s="25" t="s">
        <v>53</v>
      </c>
      <c r="D13" s="67"/>
      <c r="E13" s="56"/>
      <c r="F13" s="56"/>
      <c r="G13" s="56"/>
      <c r="H13" s="56"/>
      <c r="I13" s="56"/>
      <c r="J13" s="56"/>
      <c r="K13" s="56"/>
      <c r="L13" s="56"/>
      <c r="M13" s="70"/>
      <c r="N13" s="70"/>
      <c r="O13" s="70"/>
      <c r="P13" s="49"/>
      <c r="Q13" s="49"/>
      <c r="R13" s="49"/>
      <c r="S13" s="49"/>
      <c r="T13" s="49"/>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1"/>
    </row>
    <row r="14" spans="1:54" x14ac:dyDescent="0.2">
      <c r="B14" s="25" t="str">
        <v>Third party site civil and ancillary equipment - macro site</v>
      </c>
      <c r="C14" s="25" t="s">
        <v>53</v>
      </c>
      <c r="D14" s="67"/>
      <c r="E14" s="56"/>
      <c r="F14" s="56"/>
      <c r="G14" s="56"/>
      <c r="H14" s="56"/>
      <c r="I14" s="56"/>
      <c r="J14" s="56"/>
      <c r="K14" s="56"/>
      <c r="L14" s="56"/>
      <c r="M14" s="70"/>
      <c r="N14" s="70"/>
      <c r="O14" s="70"/>
      <c r="P14" s="49"/>
      <c r="Q14" s="49"/>
      <c r="R14" s="49"/>
      <c r="S14" s="49"/>
      <c r="T14" s="49"/>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1"/>
    </row>
    <row r="15" spans="1:54" x14ac:dyDescent="0.2">
      <c r="B15" s="25" t="str">
        <v>Third party site civil and ancillary equipment - micro site</v>
      </c>
      <c r="C15" s="25" t="s">
        <v>53</v>
      </c>
      <c r="D15" s="67"/>
      <c r="E15" s="56"/>
      <c r="F15" s="56"/>
      <c r="G15" s="56"/>
      <c r="H15" s="56"/>
      <c r="I15" s="56"/>
      <c r="J15" s="56"/>
      <c r="K15" s="56"/>
      <c r="L15" s="56"/>
      <c r="M15" s="70"/>
      <c r="N15" s="70"/>
      <c r="O15" s="70"/>
      <c r="P15" s="49"/>
      <c r="Q15" s="49"/>
      <c r="R15" s="49"/>
      <c r="S15" s="49"/>
      <c r="T15" s="49"/>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1"/>
    </row>
    <row r="16" spans="1:54" x14ac:dyDescent="0.2">
      <c r="B16" s="25" t="str">
        <v>Third party site civil and ancillary equipment - pico special indoor site</v>
      </c>
      <c r="C16" s="25" t="s">
        <v>53</v>
      </c>
      <c r="D16" s="67"/>
      <c r="E16" s="56"/>
      <c r="F16" s="56"/>
      <c r="G16" s="56"/>
      <c r="H16" s="56"/>
      <c r="I16" s="56"/>
      <c r="J16" s="56"/>
      <c r="K16" s="56"/>
      <c r="L16" s="56"/>
      <c r="M16" s="70"/>
      <c r="N16" s="70"/>
      <c r="O16" s="70"/>
      <c r="P16" s="49"/>
      <c r="Q16" s="49"/>
      <c r="R16" s="49"/>
      <c r="S16" s="49"/>
      <c r="T16" s="49"/>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1"/>
    </row>
    <row r="17" spans="2:53" x14ac:dyDescent="0.2">
      <c r="B17" s="25" t="str">
        <v>Macro BTS 1-sector</v>
      </c>
      <c r="C17" s="25" t="s">
        <v>53</v>
      </c>
      <c r="D17" s="67"/>
      <c r="E17" s="56"/>
      <c r="F17" s="56"/>
      <c r="G17" s="56"/>
      <c r="H17" s="56"/>
      <c r="I17" s="56"/>
      <c r="J17" s="56"/>
      <c r="K17" s="56"/>
      <c r="L17" s="56"/>
      <c r="M17" s="70"/>
      <c r="N17" s="70"/>
      <c r="O17" s="70"/>
      <c r="P17" s="49"/>
      <c r="Q17" s="49"/>
      <c r="R17" s="49"/>
      <c r="S17" s="49"/>
      <c r="T17" s="49"/>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1"/>
    </row>
    <row r="18" spans="2:53" x14ac:dyDescent="0.2">
      <c r="B18" s="25" t="str">
        <v>Macro BTS 2-sector</v>
      </c>
      <c r="C18" s="25" t="s">
        <v>53</v>
      </c>
      <c r="D18" s="67"/>
      <c r="E18" s="56"/>
      <c r="F18" s="56"/>
      <c r="G18" s="56"/>
      <c r="H18" s="56"/>
      <c r="I18" s="56"/>
      <c r="J18" s="56"/>
      <c r="K18" s="56"/>
      <c r="L18" s="56"/>
      <c r="M18" s="70"/>
      <c r="N18" s="70"/>
      <c r="O18" s="70"/>
      <c r="P18" s="49"/>
      <c r="Q18" s="49"/>
      <c r="R18" s="49"/>
      <c r="S18" s="49"/>
      <c r="T18" s="49"/>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1"/>
    </row>
    <row r="19" spans="2:53" x14ac:dyDescent="0.2">
      <c r="B19" s="25" t="str">
        <v>Macro BTS 3-sector</v>
      </c>
      <c r="C19" s="25" t="s">
        <v>53</v>
      </c>
      <c r="D19" s="67"/>
      <c r="E19" s="56"/>
      <c r="F19" s="56"/>
      <c r="G19" s="56"/>
      <c r="H19" s="56"/>
      <c r="I19" s="56"/>
      <c r="J19" s="56"/>
      <c r="K19" s="56"/>
      <c r="L19" s="56"/>
      <c r="M19" s="70"/>
      <c r="N19" s="70"/>
      <c r="O19" s="70"/>
      <c r="P19" s="49"/>
      <c r="Q19" s="49"/>
      <c r="R19" s="49"/>
      <c r="S19" s="49"/>
      <c r="T19" s="49"/>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1"/>
    </row>
    <row r="20" spans="2:53" x14ac:dyDescent="0.2">
      <c r="B20" s="25" t="str">
        <v>Indoor 2G micro site equipment</v>
      </c>
      <c r="C20" s="25" t="s">
        <v>53</v>
      </c>
      <c r="D20" s="67"/>
      <c r="E20" s="56"/>
      <c r="F20" s="56"/>
      <c r="G20" s="56"/>
      <c r="H20" s="56"/>
      <c r="I20" s="56"/>
      <c r="J20" s="56"/>
      <c r="K20" s="56"/>
      <c r="L20" s="56"/>
      <c r="M20" s="70"/>
      <c r="N20" s="70"/>
      <c r="O20" s="70"/>
      <c r="P20" s="49"/>
      <c r="Q20" s="49"/>
      <c r="R20" s="49"/>
      <c r="S20" s="49"/>
      <c r="T20" s="49"/>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1"/>
    </row>
    <row r="21" spans="2:53" x14ac:dyDescent="0.2">
      <c r="B21" s="25" t="str">
        <v>Indoor 2G pico / special indoor site equipment</v>
      </c>
      <c r="C21" s="25" t="s">
        <v>53</v>
      </c>
      <c r="D21" s="67"/>
      <c r="E21" s="56"/>
      <c r="F21" s="56"/>
      <c r="G21" s="56"/>
      <c r="H21" s="56"/>
      <c r="I21" s="56"/>
      <c r="J21" s="56"/>
      <c r="K21" s="56"/>
      <c r="L21" s="56"/>
      <c r="M21" s="70"/>
      <c r="N21" s="70"/>
      <c r="O21" s="70"/>
      <c r="P21" s="49"/>
      <c r="Q21" s="49"/>
      <c r="R21" s="49"/>
      <c r="S21" s="49"/>
      <c r="T21" s="49"/>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1"/>
    </row>
    <row r="22" spans="2:53" x14ac:dyDescent="0.2">
      <c r="B22" s="25" t="str">
        <v>EGSM900 3-sector BTS overlay</v>
      </c>
      <c r="C22" s="25" t="s">
        <v>53</v>
      </c>
      <c r="D22" s="67"/>
      <c r="E22" s="56"/>
      <c r="F22" s="56"/>
      <c r="G22" s="56"/>
      <c r="H22" s="56"/>
      <c r="I22" s="56"/>
      <c r="J22" s="56"/>
      <c r="K22" s="56"/>
      <c r="L22" s="56"/>
      <c r="M22" s="70"/>
      <c r="N22" s="70"/>
      <c r="O22" s="70"/>
      <c r="P22" s="49"/>
      <c r="Q22" s="49"/>
      <c r="R22" s="49"/>
      <c r="S22" s="49"/>
      <c r="T22" s="49"/>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1"/>
    </row>
    <row r="23" spans="2:53" x14ac:dyDescent="0.2">
      <c r="B23" s="25" t="str">
        <v>DCS1800 3-sector BTS overlay</v>
      </c>
      <c r="C23" s="25" t="s">
        <v>53</v>
      </c>
      <c r="D23" s="67"/>
      <c r="E23" s="56"/>
      <c r="F23" s="56"/>
      <c r="G23" s="56"/>
      <c r="H23" s="56"/>
      <c r="I23" s="56"/>
      <c r="J23" s="56"/>
      <c r="K23" s="56"/>
      <c r="L23" s="56"/>
      <c r="M23" s="70"/>
      <c r="N23" s="70"/>
      <c r="O23" s="70"/>
      <c r="P23" s="49"/>
      <c r="Q23" s="49"/>
      <c r="R23" s="49"/>
      <c r="S23" s="49"/>
      <c r="T23" s="49"/>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1"/>
    </row>
    <row r="24" spans="2:53" x14ac:dyDescent="0.2">
      <c r="B24" s="25" t="str">
        <v>Pico Indoor distributed/repeated antenna special site</v>
      </c>
      <c r="C24" s="25" t="s">
        <v>53</v>
      </c>
      <c r="D24" s="67"/>
      <c r="E24" s="56"/>
      <c r="F24" s="56"/>
      <c r="G24" s="56"/>
      <c r="H24" s="56"/>
      <c r="I24" s="56"/>
      <c r="J24" s="56"/>
      <c r="K24" s="56"/>
      <c r="L24" s="56"/>
      <c r="M24" s="70"/>
      <c r="N24" s="70"/>
      <c r="O24" s="70"/>
      <c r="P24" s="49"/>
      <c r="Q24" s="49"/>
      <c r="R24" s="49"/>
      <c r="S24" s="49"/>
      <c r="T24" s="49"/>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1"/>
    </row>
    <row r="25" spans="2:53" x14ac:dyDescent="0.2">
      <c r="B25" s="25" t="str">
        <v>PGSM TRX</v>
      </c>
      <c r="C25" s="25" t="s">
        <v>53</v>
      </c>
      <c r="D25" s="67"/>
      <c r="E25" s="56"/>
      <c r="F25" s="56"/>
      <c r="G25" s="56"/>
      <c r="H25" s="56"/>
      <c r="I25" s="56"/>
      <c r="J25" s="56"/>
      <c r="K25" s="56"/>
      <c r="L25" s="56"/>
      <c r="M25" s="70"/>
      <c r="N25" s="70"/>
      <c r="O25" s="70"/>
      <c r="P25" s="49"/>
      <c r="Q25" s="49"/>
      <c r="R25" s="49"/>
      <c r="S25" s="49"/>
      <c r="T25" s="49"/>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1"/>
    </row>
    <row r="26" spans="2:53" x14ac:dyDescent="0.2">
      <c r="B26" s="25" t="str">
        <v>EGSM/DCS TRX</v>
      </c>
      <c r="C26" s="25" t="s">
        <v>53</v>
      </c>
      <c r="D26" s="67"/>
      <c r="E26" s="56"/>
      <c r="F26" s="56"/>
      <c r="G26" s="56"/>
      <c r="H26" s="56"/>
      <c r="I26" s="56"/>
      <c r="J26" s="56"/>
      <c r="K26" s="56"/>
      <c r="L26" s="56"/>
      <c r="M26" s="70"/>
      <c r="N26" s="70"/>
      <c r="O26" s="70"/>
      <c r="P26" s="49"/>
      <c r="Q26" s="49"/>
      <c r="R26" s="49"/>
      <c r="S26" s="49"/>
      <c r="T26" s="49"/>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1"/>
    </row>
    <row r="27" spans="2:53" x14ac:dyDescent="0.2">
      <c r="B27" s="25" t="str">
        <v>Micro TRX</v>
      </c>
      <c r="C27" s="25" t="s">
        <v>53</v>
      </c>
      <c r="D27" s="67"/>
      <c r="E27" s="56"/>
      <c r="F27" s="56"/>
      <c r="G27" s="56"/>
      <c r="H27" s="56"/>
      <c r="I27" s="56"/>
      <c r="J27" s="56"/>
      <c r="K27" s="56"/>
      <c r="L27" s="56"/>
      <c r="M27" s="70"/>
      <c r="N27" s="70"/>
      <c r="O27" s="70"/>
      <c r="P27" s="49"/>
      <c r="Q27" s="49"/>
      <c r="R27" s="49"/>
      <c r="S27" s="49"/>
      <c r="T27" s="49"/>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1"/>
    </row>
    <row r="28" spans="2:53" x14ac:dyDescent="0.2">
      <c r="B28" s="25" t="str">
        <v>Pico indoor/special TRX</v>
      </c>
      <c r="C28" s="25" t="s">
        <v>53</v>
      </c>
      <c r="D28" s="67"/>
      <c r="E28" s="56"/>
      <c r="F28" s="56"/>
      <c r="G28" s="56"/>
      <c r="H28" s="56"/>
      <c r="I28" s="56"/>
      <c r="J28" s="56"/>
      <c r="K28" s="56"/>
      <c r="L28" s="56"/>
      <c r="M28" s="70"/>
      <c r="N28" s="70"/>
      <c r="O28" s="70"/>
      <c r="P28" s="49"/>
      <c r="Q28" s="49"/>
      <c r="R28" s="49"/>
      <c r="S28" s="49"/>
      <c r="T28" s="49"/>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1"/>
    </row>
    <row r="29" spans="2:53" x14ac:dyDescent="0.2">
      <c r="B29" s="25" t="str">
        <v>Macro Node B 3-sector</v>
      </c>
      <c r="C29" s="25" t="s">
        <v>53</v>
      </c>
      <c r="D29" s="67"/>
      <c r="E29" s="56"/>
      <c r="F29" s="56"/>
      <c r="G29" s="56"/>
      <c r="H29" s="56"/>
      <c r="I29" s="56"/>
      <c r="J29" s="56"/>
      <c r="K29" s="56"/>
      <c r="L29" s="56"/>
      <c r="M29" s="70"/>
      <c r="N29" s="70"/>
      <c r="O29" s="70"/>
      <c r="P29" s="49"/>
      <c r="Q29" s="49"/>
      <c r="R29" s="49"/>
      <c r="S29" s="49"/>
      <c r="T29" s="49"/>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1"/>
    </row>
    <row r="30" spans="2:53" x14ac:dyDescent="0.2">
      <c r="B30" s="25" t="str">
        <v>Macro carriers (3-sector)</v>
      </c>
      <c r="C30" s="25" t="s">
        <v>53</v>
      </c>
      <c r="D30" s="67"/>
      <c r="E30" s="56"/>
      <c r="F30" s="56"/>
      <c r="G30" s="56"/>
      <c r="H30" s="56"/>
      <c r="I30" s="56"/>
      <c r="J30" s="56"/>
      <c r="K30" s="56"/>
      <c r="L30" s="56"/>
      <c r="M30" s="70"/>
      <c r="N30" s="70"/>
      <c r="O30" s="70"/>
      <c r="P30" s="49"/>
      <c r="Q30" s="49"/>
      <c r="R30" s="49"/>
      <c r="S30" s="49"/>
      <c r="T30" s="49"/>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1"/>
    </row>
    <row r="31" spans="2:53" x14ac:dyDescent="0.2">
      <c r="B31" s="25" t="str">
        <v>Macro channel kits (or channel elements)</v>
      </c>
      <c r="C31" s="25" t="s">
        <v>53</v>
      </c>
      <c r="D31" s="67"/>
      <c r="E31" s="56"/>
      <c r="F31" s="56"/>
      <c r="G31" s="56"/>
      <c r="H31" s="56"/>
      <c r="I31" s="56"/>
      <c r="J31" s="56"/>
      <c r="K31" s="56"/>
      <c r="L31" s="56"/>
      <c r="M31" s="70"/>
      <c r="N31" s="70"/>
      <c r="O31" s="70"/>
      <c r="P31" s="49"/>
      <c r="Q31" s="49"/>
      <c r="R31" s="49"/>
      <c r="S31" s="49"/>
      <c r="T31" s="49"/>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1"/>
    </row>
    <row r="32" spans="2:53" x14ac:dyDescent="0.2">
      <c r="B32" s="25" t="str">
        <v>Indoor micro Node B</v>
      </c>
      <c r="C32" s="25" t="s">
        <v>53</v>
      </c>
      <c r="D32" s="67"/>
      <c r="E32" s="56"/>
      <c r="F32" s="56"/>
      <c r="G32" s="56"/>
      <c r="H32" s="56"/>
      <c r="I32" s="56"/>
      <c r="J32" s="56"/>
      <c r="K32" s="56"/>
      <c r="L32" s="56"/>
      <c r="M32" s="70"/>
      <c r="N32" s="70"/>
      <c r="O32" s="70"/>
      <c r="P32" s="49"/>
      <c r="Q32" s="49"/>
      <c r="R32" s="49"/>
      <c r="S32" s="49"/>
      <c r="T32" s="49"/>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1"/>
    </row>
    <row r="33" spans="2:53" x14ac:dyDescent="0.2">
      <c r="B33" s="25" t="str">
        <v>Indoor pico Node B</v>
      </c>
      <c r="C33" s="25" t="s">
        <v>53</v>
      </c>
      <c r="D33" s="67"/>
      <c r="E33" s="56"/>
      <c r="F33" s="56"/>
      <c r="G33" s="56"/>
      <c r="H33" s="56"/>
      <c r="I33" s="56"/>
      <c r="J33" s="56"/>
      <c r="K33" s="56"/>
      <c r="L33" s="56"/>
      <c r="M33" s="70"/>
      <c r="N33" s="70"/>
      <c r="O33" s="70"/>
      <c r="P33" s="49"/>
      <c r="Q33" s="49"/>
      <c r="R33" s="49"/>
      <c r="S33" s="49"/>
      <c r="T33" s="49"/>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1"/>
    </row>
    <row r="34" spans="2:53" x14ac:dyDescent="0.2">
      <c r="B34" s="25" t="str">
        <v>Indoor distributed/repeated antenna special site Node B</v>
      </c>
      <c r="C34" s="25" t="s">
        <v>53</v>
      </c>
      <c r="D34" s="67"/>
      <c r="E34" s="56"/>
      <c r="F34" s="56"/>
      <c r="G34" s="56"/>
      <c r="H34" s="56"/>
      <c r="I34" s="56"/>
      <c r="J34" s="56"/>
      <c r="K34" s="56"/>
      <c r="L34" s="56"/>
      <c r="M34" s="70"/>
      <c r="N34" s="70"/>
      <c r="O34" s="70"/>
      <c r="P34" s="49"/>
      <c r="Q34" s="49"/>
      <c r="R34" s="49"/>
      <c r="S34" s="49"/>
      <c r="T34" s="49"/>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1"/>
    </row>
    <row r="35" spans="2:53" x14ac:dyDescent="0.2">
      <c r="B35" s="25" t="str">
        <v>Micro channel kits (or channel elements)</v>
      </c>
      <c r="C35" s="25" t="s">
        <v>53</v>
      </c>
      <c r="D35" s="67"/>
      <c r="E35" s="56"/>
      <c r="F35" s="56"/>
      <c r="G35" s="56"/>
      <c r="H35" s="56"/>
      <c r="I35" s="56"/>
      <c r="J35" s="56"/>
      <c r="K35" s="56"/>
      <c r="L35" s="56"/>
      <c r="M35" s="70"/>
      <c r="N35" s="70"/>
      <c r="O35" s="70"/>
      <c r="P35" s="49"/>
      <c r="Q35" s="49"/>
      <c r="R35" s="49"/>
      <c r="S35" s="49"/>
      <c r="T35" s="49"/>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1"/>
    </row>
    <row r="36" spans="2:53" x14ac:dyDescent="0.2">
      <c r="B36" s="25" t="str">
        <v>Pico indoor/special channel kits (or channel elements)</v>
      </c>
      <c r="C36" s="25" t="s">
        <v>53</v>
      </c>
      <c r="D36" s="67"/>
      <c r="E36" s="56"/>
      <c r="F36" s="56"/>
      <c r="G36" s="56"/>
      <c r="H36" s="56"/>
      <c r="I36" s="56"/>
      <c r="J36" s="56"/>
      <c r="K36" s="56"/>
      <c r="L36" s="56"/>
      <c r="M36" s="70"/>
      <c r="N36" s="70"/>
      <c r="O36" s="70"/>
      <c r="P36" s="49"/>
      <c r="Q36" s="49"/>
      <c r="R36" s="49"/>
      <c r="S36" s="49"/>
      <c r="T36" s="49"/>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1"/>
    </row>
    <row r="37" spans="2:53" x14ac:dyDescent="0.2">
      <c r="B37" s="25" t="str">
        <v>Microwave BTS-BSC backhaul enlaces</v>
      </c>
      <c r="C37" s="25" t="s">
        <v>53</v>
      </c>
      <c r="D37" s="67"/>
      <c r="E37" s="56"/>
      <c r="F37" s="56"/>
      <c r="G37" s="56"/>
      <c r="H37" s="56"/>
      <c r="I37" s="56"/>
      <c r="J37" s="56"/>
      <c r="K37" s="56"/>
      <c r="L37" s="56"/>
      <c r="M37" s="70"/>
      <c r="N37" s="70"/>
      <c r="O37" s="70"/>
      <c r="P37" s="49"/>
      <c r="Q37" s="49"/>
      <c r="R37" s="49"/>
      <c r="S37" s="49"/>
      <c r="T37" s="49"/>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1"/>
    </row>
    <row r="38" spans="2:53" x14ac:dyDescent="0.2">
      <c r="B38" s="25" t="str">
        <v>Leased BTS-BSC backhaul enlaces (E1)</v>
      </c>
      <c r="C38" s="25" t="s">
        <v>53</v>
      </c>
      <c r="D38" s="67"/>
      <c r="E38" s="56"/>
      <c r="F38" s="56"/>
      <c r="G38" s="56"/>
      <c r="H38" s="56"/>
      <c r="I38" s="56"/>
      <c r="J38" s="56"/>
      <c r="K38" s="56"/>
      <c r="L38" s="56"/>
      <c r="M38" s="70"/>
      <c r="N38" s="70"/>
      <c r="O38" s="70"/>
      <c r="P38" s="49"/>
      <c r="Q38" s="49"/>
      <c r="R38" s="49"/>
      <c r="S38" s="49"/>
      <c r="T38" s="49"/>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1"/>
    </row>
    <row r="39" spans="2:53" x14ac:dyDescent="0.2">
      <c r="B39" s="25" t="str">
        <v>Fibre BTS-BSC backhaul enlaces</v>
      </c>
      <c r="C39" s="25" t="s">
        <v>53</v>
      </c>
      <c r="D39" s="67"/>
      <c r="E39" s="56"/>
      <c r="F39" s="56"/>
      <c r="G39" s="56"/>
      <c r="H39" s="56"/>
      <c r="I39" s="56"/>
      <c r="J39" s="56"/>
      <c r="K39" s="56"/>
      <c r="L39" s="56"/>
      <c r="M39" s="70"/>
      <c r="N39" s="70"/>
      <c r="O39" s="70"/>
      <c r="P39" s="49"/>
      <c r="Q39" s="49"/>
      <c r="R39" s="49"/>
      <c r="S39" s="49"/>
      <c r="T39" s="49"/>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1"/>
    </row>
    <row r="40" spans="2:53" x14ac:dyDescent="0.2">
      <c r="B40" s="25" t="str">
        <v>BSC base unit (capacity in # de TRX, e.g. in 1024 TRX)</v>
      </c>
      <c r="C40" s="25" t="s">
        <v>53</v>
      </c>
      <c r="D40" s="67"/>
      <c r="E40" s="56"/>
      <c r="F40" s="56"/>
      <c r="G40" s="56"/>
      <c r="H40" s="56"/>
      <c r="I40" s="56"/>
      <c r="J40" s="56"/>
      <c r="K40" s="56"/>
      <c r="L40" s="56"/>
      <c r="M40" s="70"/>
      <c r="N40" s="70"/>
      <c r="O40" s="70"/>
      <c r="P40" s="49"/>
      <c r="Q40" s="49"/>
      <c r="R40" s="49"/>
      <c r="S40" s="49"/>
      <c r="T40" s="49"/>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1"/>
    </row>
    <row r="41" spans="2:53" x14ac:dyDescent="0.2">
      <c r="B41" s="25" t="str">
        <v>BSC E1 ports (facing BTS)</v>
      </c>
      <c r="C41" s="25" t="s">
        <v>53</v>
      </c>
      <c r="D41" s="67"/>
      <c r="E41" s="56"/>
      <c r="F41" s="56"/>
      <c r="G41" s="56"/>
      <c r="H41" s="56"/>
      <c r="I41" s="56"/>
      <c r="J41" s="56"/>
      <c r="K41" s="56"/>
      <c r="L41" s="56"/>
      <c r="M41" s="70"/>
      <c r="N41" s="70"/>
      <c r="O41" s="70"/>
      <c r="P41" s="49"/>
      <c r="Q41" s="49"/>
      <c r="R41" s="49"/>
      <c r="S41" s="49"/>
      <c r="T41" s="49"/>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1"/>
    </row>
    <row r="42" spans="2:53" x14ac:dyDescent="0.2">
      <c r="B42" s="25" t="str">
        <v>BSC E1 ports (facing MSC)</v>
      </c>
      <c r="C42" s="25" t="s">
        <v>53</v>
      </c>
      <c r="D42" s="67"/>
      <c r="E42" s="56"/>
      <c r="F42" s="56"/>
      <c r="G42" s="56"/>
      <c r="H42" s="56"/>
      <c r="I42" s="56"/>
      <c r="J42" s="56"/>
      <c r="K42" s="56"/>
      <c r="L42" s="56"/>
      <c r="M42" s="70"/>
      <c r="N42" s="70"/>
      <c r="O42" s="70"/>
      <c r="P42" s="49"/>
      <c r="Q42" s="49"/>
      <c r="R42" s="49"/>
      <c r="S42" s="49"/>
      <c r="T42" s="49"/>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1"/>
    </row>
    <row r="43" spans="2:53" ht="18" x14ac:dyDescent="0.2">
      <c r="B43" s="47" t="str">
        <v>RNC base unit</v>
      </c>
      <c r="C43" s="25" t="s">
        <v>53</v>
      </c>
      <c r="D43" s="67"/>
      <c r="E43" s="56"/>
      <c r="F43" s="56"/>
      <c r="G43" s="56"/>
      <c r="H43" s="56"/>
      <c r="I43" s="56"/>
      <c r="J43" s="56"/>
      <c r="K43" s="56"/>
      <c r="L43" s="56"/>
      <c r="M43" s="70"/>
      <c r="N43" s="70"/>
      <c r="O43" s="70"/>
      <c r="P43" s="49"/>
      <c r="Q43" s="49"/>
      <c r="R43" s="49"/>
      <c r="S43" s="49"/>
      <c r="T43" s="49"/>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1"/>
    </row>
    <row r="44" spans="2:53" x14ac:dyDescent="0.2">
      <c r="B44" s="25" t="str">
        <v>RNC E1 ports (facing Node B)</v>
      </c>
      <c r="C44" s="25" t="s">
        <v>53</v>
      </c>
      <c r="D44" s="67"/>
      <c r="E44" s="56"/>
      <c r="F44" s="56"/>
      <c r="G44" s="56"/>
      <c r="H44" s="56"/>
      <c r="I44" s="56"/>
      <c r="J44" s="56"/>
      <c r="K44" s="56"/>
      <c r="L44" s="56"/>
      <c r="M44" s="70"/>
      <c r="N44" s="70"/>
      <c r="O44" s="70"/>
      <c r="P44" s="49"/>
      <c r="Q44" s="49"/>
      <c r="R44" s="49"/>
      <c r="S44" s="49"/>
      <c r="T44" s="49"/>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1"/>
    </row>
    <row r="45" spans="2:53" x14ac:dyDescent="0.2">
      <c r="B45" s="25" t="str">
        <v>RNC E1 ports (facing core)</v>
      </c>
      <c r="C45" s="25" t="s">
        <v>53</v>
      </c>
      <c r="D45" s="67"/>
      <c r="E45" s="56"/>
      <c r="F45" s="56"/>
      <c r="G45" s="56"/>
      <c r="H45" s="56"/>
      <c r="I45" s="56"/>
      <c r="J45" s="56"/>
      <c r="K45" s="56"/>
      <c r="L45" s="56"/>
      <c r="M45" s="70"/>
      <c r="N45" s="70"/>
      <c r="O45" s="70"/>
      <c r="P45" s="49"/>
      <c r="Q45" s="49"/>
      <c r="R45" s="49"/>
      <c r="S45" s="49"/>
      <c r="T45" s="49"/>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1"/>
    </row>
    <row r="46" spans="2:53" x14ac:dyDescent="0.2">
      <c r="B46" s="25" t="str">
        <v>National  BSC-MSC microwave enlaces (número de enlaces)</v>
      </c>
      <c r="C46" s="25" t="s">
        <v>53</v>
      </c>
      <c r="D46" s="67"/>
      <c r="E46" s="56"/>
      <c r="F46" s="56"/>
      <c r="G46" s="56"/>
      <c r="H46" s="56"/>
      <c r="I46" s="56"/>
      <c r="J46" s="56"/>
      <c r="K46" s="56"/>
      <c r="L46" s="56"/>
      <c r="M46" s="70"/>
      <c r="N46" s="70"/>
      <c r="O46" s="70"/>
      <c r="P46" s="49"/>
      <c r="Q46" s="49"/>
      <c r="R46" s="49"/>
      <c r="S46" s="49"/>
      <c r="T46" s="49"/>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1"/>
    </row>
    <row r="47" spans="2:53" x14ac:dyDescent="0.2">
      <c r="B47" s="25" t="str">
        <v>National BSC-MSC microwave enlaces (número de hops)</v>
      </c>
      <c r="C47" s="25" t="s">
        <v>53</v>
      </c>
      <c r="D47" s="67"/>
      <c r="E47" s="56"/>
      <c r="F47" s="56"/>
      <c r="G47" s="56"/>
      <c r="H47" s="56"/>
      <c r="I47" s="56"/>
      <c r="J47" s="56"/>
      <c r="K47" s="56"/>
      <c r="L47" s="56"/>
      <c r="M47" s="70"/>
      <c r="N47" s="70"/>
      <c r="O47" s="70"/>
      <c r="P47" s="49"/>
      <c r="Q47" s="49"/>
      <c r="R47" s="49"/>
      <c r="S47" s="49"/>
      <c r="T47" s="49"/>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1"/>
    </row>
    <row r="48" spans="2:53" x14ac:dyDescent="0.2">
      <c r="B48" s="25" t="str">
        <v>National BSC-MSC leased transmission (e.g. SDH STM1) (número de enlaces)</v>
      </c>
      <c r="C48" s="25" t="s">
        <v>53</v>
      </c>
      <c r="D48" s="67"/>
      <c r="E48" s="56"/>
      <c r="F48" s="56"/>
      <c r="G48" s="56"/>
      <c r="H48" s="56"/>
      <c r="I48" s="56"/>
      <c r="J48" s="56"/>
      <c r="K48" s="56"/>
      <c r="L48" s="56"/>
      <c r="M48" s="70"/>
      <c r="N48" s="70"/>
      <c r="O48" s="70"/>
      <c r="P48" s="49"/>
      <c r="Q48" s="49"/>
      <c r="R48" s="49"/>
      <c r="S48" s="49"/>
      <c r="T48" s="49"/>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1"/>
    </row>
    <row r="49" spans="2:53" x14ac:dyDescent="0.2">
      <c r="B49" s="25" t="str">
        <v>National BSC-MSC leased transmission (e.g. SDH STM1) (total distance de enlaces)</v>
      </c>
      <c r="C49" s="25" t="s">
        <v>53</v>
      </c>
      <c r="D49" s="67"/>
      <c r="E49" s="56"/>
      <c r="F49" s="56"/>
      <c r="G49" s="56"/>
      <c r="H49" s="56"/>
      <c r="I49" s="56"/>
      <c r="J49" s="56"/>
      <c r="K49" s="56"/>
      <c r="L49" s="56"/>
      <c r="M49" s="70"/>
      <c r="N49" s="70"/>
      <c r="O49" s="70"/>
      <c r="P49" s="49"/>
      <c r="Q49" s="49"/>
      <c r="R49" s="49"/>
      <c r="S49" s="49"/>
      <c r="T49" s="49"/>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1"/>
    </row>
    <row r="50" spans="2:53" x14ac:dyDescent="0.2">
      <c r="B50" s="25" t="str">
        <v>2G MSC</v>
      </c>
      <c r="C50" s="25" t="s">
        <v>53</v>
      </c>
      <c r="D50" s="67"/>
      <c r="E50" s="56"/>
      <c r="F50" s="56"/>
      <c r="G50" s="56"/>
      <c r="H50" s="56"/>
      <c r="I50" s="56"/>
      <c r="J50" s="56"/>
      <c r="K50" s="56"/>
      <c r="L50" s="56"/>
      <c r="M50" s="70"/>
      <c r="N50" s="70"/>
      <c r="O50" s="70"/>
      <c r="P50" s="49"/>
      <c r="Q50" s="49"/>
      <c r="R50" s="49"/>
      <c r="S50" s="49"/>
      <c r="T50" s="49"/>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1"/>
    </row>
    <row r="51" spans="2:53" x14ac:dyDescent="0.2">
      <c r="B51" s="25" t="str">
        <v>2G MSC processors (capacity in ports, e.g. in 600 ports)</v>
      </c>
      <c r="C51" s="25" t="s">
        <v>53</v>
      </c>
      <c r="D51" s="67"/>
      <c r="E51" s="56"/>
      <c r="F51" s="56"/>
      <c r="G51" s="56"/>
      <c r="H51" s="56"/>
      <c r="I51" s="56"/>
      <c r="J51" s="56"/>
      <c r="K51" s="56"/>
      <c r="L51" s="56"/>
      <c r="M51" s="70"/>
      <c r="N51" s="70"/>
      <c r="O51" s="70"/>
      <c r="P51" s="49"/>
      <c r="Q51" s="49"/>
      <c r="R51" s="49"/>
      <c r="S51" s="49"/>
      <c r="T51" s="49"/>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1"/>
    </row>
    <row r="52" spans="2:53" x14ac:dyDescent="0.2">
      <c r="B52" s="25" t="str">
        <v>2G MSC sdetware (capacity in ports, e.g. in 600 ports)</v>
      </c>
      <c r="C52" s="25" t="s">
        <v>53</v>
      </c>
      <c r="D52" s="67"/>
      <c r="E52" s="56"/>
      <c r="F52" s="56"/>
      <c r="G52" s="56"/>
      <c r="H52" s="56"/>
      <c r="I52" s="56"/>
      <c r="J52" s="56"/>
      <c r="K52" s="56"/>
      <c r="L52" s="56"/>
      <c r="M52" s="70"/>
      <c r="N52" s="70"/>
      <c r="O52" s="70"/>
      <c r="P52" s="49"/>
      <c r="Q52" s="49"/>
      <c r="R52" s="49"/>
      <c r="S52" s="49"/>
      <c r="T52" s="49"/>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1"/>
    </row>
    <row r="53" spans="2:53" x14ac:dyDescent="0.2">
      <c r="B53" s="25" t="str">
        <v>2G MSC E1 ports (facing BSC)</v>
      </c>
      <c r="C53" s="25" t="s">
        <v>53</v>
      </c>
      <c r="D53" s="67"/>
      <c r="E53" s="56"/>
      <c r="F53" s="56"/>
      <c r="G53" s="56"/>
      <c r="H53" s="56"/>
      <c r="I53" s="56"/>
      <c r="J53" s="56"/>
      <c r="K53" s="56"/>
      <c r="L53" s="56"/>
      <c r="M53" s="70"/>
      <c r="N53" s="70"/>
      <c r="O53" s="70"/>
      <c r="P53" s="49"/>
      <c r="Q53" s="49"/>
      <c r="R53" s="49"/>
      <c r="S53" s="49"/>
      <c r="T53" s="49"/>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1"/>
    </row>
    <row r="54" spans="2:53" x14ac:dyDescent="0.2">
      <c r="B54" s="25" t="str">
        <v>2G MSC E1 ports (facing other MSC)</v>
      </c>
      <c r="C54" s="25" t="s">
        <v>53</v>
      </c>
      <c r="D54" s="67"/>
      <c r="E54" s="56"/>
      <c r="F54" s="56"/>
      <c r="G54" s="56"/>
      <c r="H54" s="56"/>
      <c r="I54" s="56"/>
      <c r="J54" s="56"/>
      <c r="K54" s="56"/>
      <c r="L54" s="56"/>
      <c r="M54" s="70"/>
      <c r="N54" s="70"/>
      <c r="O54" s="70"/>
      <c r="P54" s="49"/>
      <c r="Q54" s="49"/>
      <c r="R54" s="49"/>
      <c r="S54" s="49"/>
      <c r="T54" s="49"/>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1"/>
    </row>
    <row r="55" spans="2:53" x14ac:dyDescent="0.2">
      <c r="B55" s="25" t="str">
        <v>2G MSC E1 ports (facing transit)</v>
      </c>
      <c r="C55" s="25" t="s">
        <v>53</v>
      </c>
      <c r="D55" s="67"/>
      <c r="E55" s="56"/>
      <c r="F55" s="56"/>
      <c r="G55" s="56"/>
      <c r="H55" s="56"/>
      <c r="I55" s="56"/>
      <c r="J55" s="56"/>
      <c r="K55" s="56"/>
      <c r="L55" s="56"/>
      <c r="M55" s="70"/>
      <c r="N55" s="70"/>
      <c r="O55" s="70"/>
      <c r="P55" s="49"/>
      <c r="Q55" s="49"/>
      <c r="R55" s="49"/>
      <c r="S55" s="49"/>
      <c r="T55" s="49"/>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1"/>
    </row>
    <row r="56" spans="2:53" x14ac:dyDescent="0.2">
      <c r="B56" s="25" t="str">
        <v>2G MSC E1 ports (facing POI)</v>
      </c>
      <c r="C56" s="25" t="s">
        <v>53</v>
      </c>
      <c r="D56" s="67"/>
      <c r="E56" s="56"/>
      <c r="F56" s="56"/>
      <c r="G56" s="56"/>
      <c r="H56" s="56"/>
      <c r="I56" s="56"/>
      <c r="J56" s="56"/>
      <c r="K56" s="56"/>
      <c r="L56" s="56"/>
      <c r="M56" s="70"/>
      <c r="N56" s="70"/>
      <c r="O56" s="70"/>
      <c r="P56" s="49"/>
      <c r="Q56" s="49"/>
      <c r="R56" s="49"/>
      <c r="S56" s="49"/>
      <c r="T56" s="49"/>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1"/>
    </row>
    <row r="57" spans="2:53" x14ac:dyDescent="0.2">
      <c r="B57" s="25" t="str">
        <v>2G MSC E1 ports (facing VMS, etc.)</v>
      </c>
      <c r="C57" s="25" t="s">
        <v>53</v>
      </c>
      <c r="D57" s="67"/>
      <c r="E57" s="56"/>
      <c r="F57" s="56"/>
      <c r="G57" s="56"/>
      <c r="H57" s="56"/>
      <c r="I57" s="56"/>
      <c r="J57" s="56"/>
      <c r="K57" s="56"/>
      <c r="L57" s="56"/>
      <c r="M57" s="70"/>
      <c r="N57" s="70"/>
      <c r="O57" s="70"/>
      <c r="P57" s="49"/>
      <c r="Q57" s="49"/>
      <c r="R57" s="49"/>
      <c r="S57" s="49"/>
      <c r="T57" s="49"/>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1"/>
    </row>
    <row r="58" spans="2:53" x14ac:dyDescent="0.2">
      <c r="B58" s="25" t="str">
        <v>3G MSC</v>
      </c>
      <c r="C58" s="25" t="s">
        <v>53</v>
      </c>
      <c r="D58" s="67"/>
      <c r="E58" s="56"/>
      <c r="F58" s="56"/>
      <c r="G58" s="56"/>
      <c r="H58" s="56"/>
      <c r="I58" s="56"/>
      <c r="J58" s="56"/>
      <c r="K58" s="56"/>
      <c r="L58" s="56"/>
      <c r="M58" s="70"/>
      <c r="N58" s="70"/>
      <c r="O58" s="70"/>
      <c r="P58" s="49"/>
      <c r="Q58" s="49"/>
      <c r="R58" s="49"/>
      <c r="S58" s="49"/>
      <c r="T58" s="49"/>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1"/>
    </row>
    <row r="59" spans="2:53" x14ac:dyDescent="0.2">
      <c r="B59" s="25" t="str">
        <v>3G MSC processors (capacity in ports, e.g. in 600 ports)</v>
      </c>
      <c r="C59" s="25" t="s">
        <v>53</v>
      </c>
      <c r="D59" s="67"/>
      <c r="E59" s="56"/>
      <c r="F59" s="56"/>
      <c r="G59" s="56"/>
      <c r="H59" s="56"/>
      <c r="I59" s="56"/>
      <c r="J59" s="56"/>
      <c r="K59" s="56"/>
      <c r="L59" s="56"/>
      <c r="M59" s="70"/>
      <c r="N59" s="70"/>
      <c r="O59" s="70"/>
      <c r="P59" s="49"/>
      <c r="Q59" s="49"/>
      <c r="R59" s="49"/>
      <c r="S59" s="49"/>
      <c r="T59" s="49"/>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1"/>
    </row>
    <row r="60" spans="2:53" x14ac:dyDescent="0.2">
      <c r="B60" s="25" t="str">
        <v>3G MSC sdetware (capacity in ports, e.g. in 600 ports)</v>
      </c>
      <c r="C60" s="25" t="s">
        <v>53</v>
      </c>
      <c r="D60" s="67"/>
      <c r="E60" s="56"/>
      <c r="F60" s="56"/>
      <c r="G60" s="56"/>
      <c r="H60" s="56"/>
      <c r="I60" s="56"/>
      <c r="J60" s="56"/>
      <c r="K60" s="56"/>
      <c r="L60" s="56"/>
      <c r="M60" s="70"/>
      <c r="N60" s="70"/>
      <c r="O60" s="70"/>
      <c r="P60" s="49"/>
      <c r="Q60" s="49"/>
      <c r="R60" s="49"/>
      <c r="S60" s="49"/>
      <c r="T60" s="49"/>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1"/>
    </row>
    <row r="61" spans="2:53" x14ac:dyDescent="0.2">
      <c r="B61" s="25" t="str">
        <v>3G MSC E1 ports (facing RNC)</v>
      </c>
      <c r="C61" s="25" t="s">
        <v>53</v>
      </c>
      <c r="D61" s="67"/>
      <c r="E61" s="56"/>
      <c r="F61" s="56"/>
      <c r="G61" s="56"/>
      <c r="H61" s="56"/>
      <c r="I61" s="56"/>
      <c r="J61" s="56"/>
      <c r="K61" s="56"/>
      <c r="L61" s="56"/>
      <c r="M61" s="70"/>
      <c r="N61" s="70"/>
      <c r="O61" s="70"/>
      <c r="P61" s="49"/>
      <c r="Q61" s="49"/>
      <c r="R61" s="49"/>
      <c r="S61" s="49"/>
      <c r="T61" s="49"/>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1"/>
    </row>
    <row r="62" spans="2:53" x14ac:dyDescent="0.2">
      <c r="B62" s="25" t="str">
        <v>3G MSC E1 ports (facing other MSC)</v>
      </c>
      <c r="C62" s="25" t="s">
        <v>53</v>
      </c>
      <c r="D62" s="67"/>
      <c r="E62" s="56"/>
      <c r="F62" s="56"/>
      <c r="G62" s="56"/>
      <c r="H62" s="56"/>
      <c r="I62" s="56"/>
      <c r="J62" s="56"/>
      <c r="K62" s="56"/>
      <c r="L62" s="56"/>
      <c r="M62" s="70"/>
      <c r="N62" s="70"/>
      <c r="O62" s="70"/>
      <c r="P62" s="49"/>
      <c r="Q62" s="49"/>
      <c r="R62" s="49"/>
      <c r="S62" s="49"/>
      <c r="T62" s="49"/>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1"/>
    </row>
    <row r="63" spans="2:53" x14ac:dyDescent="0.2">
      <c r="B63" s="25" t="str">
        <v>3G MSC E1 ports (facing transit)</v>
      </c>
      <c r="C63" s="25" t="s">
        <v>53</v>
      </c>
      <c r="D63" s="67"/>
      <c r="E63" s="56"/>
      <c r="F63" s="56"/>
      <c r="G63" s="56"/>
      <c r="H63" s="56"/>
      <c r="I63" s="56"/>
      <c r="J63" s="56"/>
      <c r="K63" s="56"/>
      <c r="L63" s="56"/>
      <c r="M63" s="70"/>
      <c r="N63" s="70"/>
      <c r="O63" s="70"/>
      <c r="P63" s="49"/>
      <c r="Q63" s="49"/>
      <c r="R63" s="49"/>
      <c r="S63" s="49"/>
      <c r="T63" s="49"/>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1"/>
    </row>
    <row r="64" spans="2:53" x14ac:dyDescent="0.2">
      <c r="B64" s="25" t="str">
        <v>3G MSC E1 ports (facing POI)</v>
      </c>
      <c r="C64" s="25" t="s">
        <v>53</v>
      </c>
      <c r="D64" s="67"/>
      <c r="E64" s="56"/>
      <c r="F64" s="56"/>
      <c r="G64" s="56"/>
      <c r="H64" s="56"/>
      <c r="I64" s="56"/>
      <c r="J64" s="56"/>
      <c r="K64" s="56"/>
      <c r="L64" s="56"/>
      <c r="M64" s="70"/>
      <c r="N64" s="70"/>
      <c r="O64" s="70"/>
      <c r="P64" s="49"/>
      <c r="Q64" s="49"/>
      <c r="R64" s="49"/>
      <c r="S64" s="49"/>
      <c r="T64" s="49"/>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1"/>
    </row>
    <row r="65" spans="2:53" x14ac:dyDescent="0.2">
      <c r="B65" s="25" t="str">
        <v>3G MSC E1 ports (facing VMS, etc.)</v>
      </c>
      <c r="C65" s="25" t="s">
        <v>53</v>
      </c>
      <c r="D65" s="67"/>
      <c r="E65" s="56"/>
      <c r="F65" s="56"/>
      <c r="G65" s="56"/>
      <c r="H65" s="56"/>
      <c r="I65" s="56"/>
      <c r="J65" s="56"/>
      <c r="K65" s="56"/>
      <c r="L65" s="56"/>
      <c r="M65" s="70"/>
      <c r="N65" s="70"/>
      <c r="O65" s="70"/>
      <c r="P65" s="49"/>
      <c r="Q65" s="49"/>
      <c r="R65" s="49"/>
      <c r="S65" s="49"/>
      <c r="T65" s="49"/>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1"/>
    </row>
    <row r="66" spans="2:53" x14ac:dyDescent="0.2">
      <c r="B66" s="25" t="str">
        <v>Transit switches (TSC)</v>
      </c>
      <c r="C66" s="25" t="s">
        <v>53</v>
      </c>
      <c r="D66" s="67"/>
      <c r="E66" s="56"/>
      <c r="F66" s="56"/>
      <c r="G66" s="56"/>
      <c r="H66" s="56"/>
      <c r="I66" s="56"/>
      <c r="J66" s="56"/>
      <c r="K66" s="56"/>
      <c r="L66" s="56"/>
      <c r="M66" s="70"/>
      <c r="N66" s="70"/>
      <c r="O66" s="70"/>
      <c r="P66" s="49"/>
      <c r="Q66" s="49"/>
      <c r="R66" s="49"/>
      <c r="S66" s="49"/>
      <c r="T66" s="49"/>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1"/>
    </row>
    <row r="67" spans="2:53" x14ac:dyDescent="0.2">
      <c r="B67" s="25" t="str">
        <v>Transit switch E1 ports (facing MSC)</v>
      </c>
      <c r="C67" s="25" t="s">
        <v>53</v>
      </c>
      <c r="D67" s="67"/>
      <c r="E67" s="56"/>
      <c r="F67" s="56"/>
      <c r="G67" s="56"/>
      <c r="H67" s="56"/>
      <c r="I67" s="56"/>
      <c r="J67" s="56"/>
      <c r="K67" s="56"/>
      <c r="L67" s="56"/>
      <c r="M67" s="70"/>
      <c r="N67" s="70"/>
      <c r="O67" s="70"/>
      <c r="P67" s="49"/>
      <c r="Q67" s="49"/>
      <c r="R67" s="49"/>
      <c r="S67" s="49"/>
      <c r="T67" s="49"/>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1"/>
    </row>
    <row r="68" spans="2:53" x14ac:dyDescent="0.2">
      <c r="B68" s="25" t="str">
        <v>Transit switch E1 ports (facing transits)</v>
      </c>
      <c r="C68" s="25" t="s">
        <v>53</v>
      </c>
      <c r="D68" s="67"/>
      <c r="E68" s="56"/>
      <c r="F68" s="56"/>
      <c r="G68" s="56"/>
      <c r="H68" s="56"/>
      <c r="I68" s="56"/>
      <c r="J68" s="56"/>
      <c r="K68" s="56"/>
      <c r="L68" s="56"/>
      <c r="M68" s="70"/>
      <c r="N68" s="70"/>
      <c r="O68" s="70"/>
      <c r="P68" s="49"/>
      <c r="Q68" s="49"/>
      <c r="R68" s="49"/>
      <c r="S68" s="49"/>
      <c r="T68" s="49"/>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1"/>
    </row>
    <row r="69" spans="2:53" x14ac:dyDescent="0.2">
      <c r="B69" s="25" t="str">
        <v>Main conmutación emplazamientos (número de localizaciones containing MSC)</v>
      </c>
      <c r="C69" s="25" t="s">
        <v>53</v>
      </c>
      <c r="D69" s="67"/>
      <c r="E69" s="56"/>
      <c r="F69" s="56"/>
      <c r="G69" s="56"/>
      <c r="H69" s="56"/>
      <c r="I69" s="56"/>
      <c r="J69" s="56"/>
      <c r="K69" s="56"/>
      <c r="L69" s="56"/>
      <c r="M69" s="70"/>
      <c r="N69" s="70"/>
      <c r="O69" s="70"/>
      <c r="P69" s="49"/>
      <c r="Q69" s="49"/>
      <c r="R69" s="49"/>
      <c r="S69" s="49"/>
      <c r="T69" s="49"/>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1"/>
    </row>
    <row r="70" spans="2:53" x14ac:dyDescent="0.2">
      <c r="B70" s="25" t="str">
        <v>National inter-switch site-site circuit switched backbone enlaces (e.g. SDH STM1)</v>
      </c>
      <c r="C70" s="25" t="s">
        <v>53</v>
      </c>
      <c r="D70" s="67"/>
      <c r="E70" s="56"/>
      <c r="F70" s="56"/>
      <c r="G70" s="56"/>
      <c r="H70" s="56"/>
      <c r="I70" s="56"/>
      <c r="J70" s="56"/>
      <c r="K70" s="56"/>
      <c r="L70" s="56"/>
      <c r="M70" s="70"/>
      <c r="N70" s="70"/>
      <c r="O70" s="70"/>
      <c r="P70" s="49"/>
      <c r="Q70" s="49"/>
      <c r="R70" s="49"/>
      <c r="S70" s="49"/>
      <c r="T70" s="49"/>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1"/>
    </row>
    <row r="71" spans="2:53" x14ac:dyDescent="0.2">
      <c r="B71" s="25" t="str">
        <v>National inter-switch site-site circuit switched backbone distance (e.g. SDH STM1)</v>
      </c>
      <c r="C71" s="25" t="s">
        <v>53</v>
      </c>
      <c r="D71" s="67"/>
      <c r="E71" s="56"/>
      <c r="F71" s="56"/>
      <c r="G71" s="56"/>
      <c r="H71" s="56"/>
      <c r="I71" s="56"/>
      <c r="J71" s="56"/>
      <c r="K71" s="56"/>
      <c r="L71" s="56"/>
      <c r="M71" s="70"/>
      <c r="N71" s="70"/>
      <c r="O71" s="70"/>
      <c r="P71" s="49"/>
      <c r="Q71" s="49"/>
      <c r="R71" s="49"/>
      <c r="S71" s="49"/>
      <c r="T71" s="49"/>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1"/>
    </row>
    <row r="72" spans="2:53" x14ac:dyDescent="0.2">
      <c r="B72" s="25" t="str">
        <v>MSS</v>
      </c>
      <c r="C72" s="25" t="s">
        <v>53</v>
      </c>
      <c r="D72" s="67"/>
      <c r="E72" s="56"/>
      <c r="F72" s="56"/>
      <c r="G72" s="56"/>
      <c r="H72" s="56"/>
      <c r="I72" s="56"/>
      <c r="J72" s="56"/>
      <c r="K72" s="56"/>
      <c r="L72" s="56"/>
      <c r="M72" s="70"/>
      <c r="N72" s="70"/>
      <c r="O72" s="70"/>
      <c r="P72" s="49"/>
      <c r="Q72" s="49"/>
      <c r="R72" s="49"/>
      <c r="S72" s="49"/>
      <c r="T72" s="49"/>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1"/>
    </row>
    <row r="73" spans="2:53" x14ac:dyDescent="0.2">
      <c r="B73" s="25" t="str">
        <v>MGW</v>
      </c>
      <c r="C73" s="25" t="s">
        <v>53</v>
      </c>
      <c r="D73" s="67"/>
      <c r="E73" s="56"/>
      <c r="F73" s="56"/>
      <c r="G73" s="56"/>
      <c r="H73" s="56"/>
      <c r="I73" s="56"/>
      <c r="J73" s="56"/>
      <c r="K73" s="56"/>
      <c r="L73" s="56"/>
      <c r="M73" s="70"/>
      <c r="N73" s="70"/>
      <c r="O73" s="70"/>
      <c r="P73" s="49"/>
      <c r="Q73" s="49"/>
      <c r="R73" s="49"/>
      <c r="S73" s="49"/>
      <c r="T73" s="49"/>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1"/>
    </row>
    <row r="74" spans="2:53" x14ac:dyDescent="0.2">
      <c r="B74" s="25" t="str">
        <v>MGW port increment</v>
      </c>
      <c r="C74" s="25" t="s">
        <v>53</v>
      </c>
      <c r="D74" s="67"/>
      <c r="E74" s="56"/>
      <c r="F74" s="56"/>
      <c r="G74" s="56"/>
      <c r="H74" s="56"/>
      <c r="I74" s="56"/>
      <c r="J74" s="56"/>
      <c r="K74" s="56"/>
      <c r="L74" s="56"/>
      <c r="M74" s="70"/>
      <c r="N74" s="70"/>
      <c r="O74" s="70"/>
      <c r="P74" s="49"/>
      <c r="Q74" s="49"/>
      <c r="R74" s="49"/>
      <c r="S74" s="49"/>
      <c r="T74" s="49"/>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1"/>
    </row>
    <row r="75" spans="2:53" x14ac:dyDescent="0.2">
      <c r="B75" s="25" t="str">
        <v>VMS</v>
      </c>
      <c r="C75" s="25" t="s">
        <v>53</v>
      </c>
      <c r="D75" s="67"/>
      <c r="E75" s="56"/>
      <c r="F75" s="56"/>
      <c r="G75" s="56"/>
      <c r="H75" s="56"/>
      <c r="I75" s="56"/>
      <c r="J75" s="56"/>
      <c r="K75" s="56"/>
      <c r="L75" s="56"/>
      <c r="M75" s="70"/>
      <c r="N75" s="70"/>
      <c r="O75" s="70"/>
      <c r="P75" s="49"/>
      <c r="Q75" s="49"/>
      <c r="R75" s="49"/>
      <c r="S75" s="49"/>
      <c r="T75" s="49"/>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1"/>
    </row>
    <row r="76" spans="2:53" x14ac:dyDescent="0.2">
      <c r="B76" s="25" t="str">
        <v>HLR (capacity in kSubs, e.g. 1000 kSubs)</v>
      </c>
      <c r="C76" s="25" t="s">
        <v>53</v>
      </c>
      <c r="D76" s="67"/>
      <c r="E76" s="56"/>
      <c r="F76" s="56"/>
      <c r="G76" s="56"/>
      <c r="H76" s="56"/>
      <c r="I76" s="56"/>
      <c r="J76" s="56"/>
      <c r="K76" s="56"/>
      <c r="L76" s="56"/>
      <c r="M76" s="70"/>
      <c r="N76" s="70"/>
      <c r="O76" s="70"/>
      <c r="P76" s="49"/>
      <c r="Q76" s="49"/>
      <c r="R76" s="49"/>
      <c r="S76" s="49"/>
      <c r="T76" s="49"/>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1"/>
    </row>
    <row r="77" spans="2:53" x14ac:dyDescent="0.2">
      <c r="B77" s="25" t="str">
        <v>SMSC</v>
      </c>
      <c r="C77" s="25" t="s">
        <v>53</v>
      </c>
      <c r="D77" s="67"/>
      <c r="E77" s="56"/>
      <c r="F77" s="56"/>
      <c r="G77" s="56"/>
      <c r="H77" s="56"/>
      <c r="I77" s="56"/>
      <c r="J77" s="56"/>
      <c r="K77" s="56"/>
      <c r="L77" s="56"/>
      <c r="M77" s="70"/>
      <c r="N77" s="70"/>
      <c r="O77" s="70"/>
      <c r="P77" s="49"/>
      <c r="Q77" s="49"/>
      <c r="R77" s="49"/>
      <c r="S77" s="49"/>
      <c r="T77" s="49"/>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1"/>
    </row>
    <row r="78" spans="2:53" x14ac:dyDescent="0.2">
      <c r="B78" s="25" t="str">
        <v>PCU - GPRS/EDGE/UMTS</v>
      </c>
      <c r="C78" s="25" t="s">
        <v>53</v>
      </c>
      <c r="D78" s="67"/>
      <c r="E78" s="56"/>
      <c r="F78" s="56"/>
      <c r="G78" s="56"/>
      <c r="H78" s="56"/>
      <c r="I78" s="56"/>
      <c r="J78" s="56"/>
      <c r="K78" s="56"/>
      <c r="L78" s="56"/>
      <c r="M78" s="70"/>
      <c r="N78" s="70"/>
      <c r="O78" s="70"/>
      <c r="P78" s="49"/>
      <c r="Q78" s="49"/>
      <c r="R78" s="49"/>
      <c r="S78" s="49"/>
      <c r="T78" s="49"/>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1"/>
    </row>
    <row r="79" spans="2:53" x14ac:dyDescent="0.2">
      <c r="B79" s="25" t="str">
        <v>GGSN - GPRS/EDGE/UMTS (capacity in PDP, e.g. in 25k PDP)</v>
      </c>
      <c r="C79" s="25" t="s">
        <v>53</v>
      </c>
      <c r="D79" s="67"/>
      <c r="E79" s="56"/>
      <c r="F79" s="56"/>
      <c r="G79" s="56"/>
      <c r="H79" s="56"/>
      <c r="I79" s="56"/>
      <c r="J79" s="56"/>
      <c r="K79" s="56"/>
      <c r="L79" s="56"/>
      <c r="M79" s="70"/>
      <c r="N79" s="70"/>
      <c r="O79" s="70"/>
      <c r="P79" s="49"/>
      <c r="Q79" s="49"/>
      <c r="R79" s="49"/>
      <c r="S79" s="49"/>
      <c r="T79" s="49"/>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1"/>
    </row>
    <row r="80" spans="2:53" x14ac:dyDescent="0.2">
      <c r="B80" s="25" t="str">
        <v>SGSN - GPRS/EDGE/UMTS (capacity in kSubs, e.g. in 80k subs)</v>
      </c>
      <c r="C80" s="25" t="s">
        <v>53</v>
      </c>
      <c r="D80" s="67"/>
      <c r="E80" s="56"/>
      <c r="F80" s="56"/>
      <c r="G80" s="56"/>
      <c r="H80" s="56"/>
      <c r="I80" s="56"/>
      <c r="J80" s="56"/>
      <c r="K80" s="56"/>
      <c r="L80" s="56"/>
      <c r="M80" s="70"/>
      <c r="N80" s="70"/>
      <c r="O80" s="70"/>
      <c r="P80" s="49"/>
      <c r="Q80" s="49"/>
      <c r="R80" s="49"/>
      <c r="S80" s="49"/>
      <c r="T80" s="49"/>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1"/>
    </row>
    <row r="81" spans="1:54" x14ac:dyDescent="0.2">
      <c r="B81" s="25" t="str">
        <v>Billing system</v>
      </c>
      <c r="C81" s="25" t="s">
        <v>53</v>
      </c>
      <c r="D81" s="67"/>
      <c r="E81" s="56"/>
      <c r="F81" s="56"/>
      <c r="G81" s="56"/>
      <c r="H81" s="56"/>
      <c r="I81" s="56"/>
      <c r="J81" s="56"/>
      <c r="K81" s="56"/>
      <c r="L81" s="56"/>
      <c r="M81" s="70"/>
      <c r="N81" s="70"/>
      <c r="O81" s="70"/>
      <c r="P81" s="49"/>
      <c r="Q81" s="49"/>
      <c r="R81" s="49"/>
      <c r="S81" s="49"/>
      <c r="T81" s="49"/>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1"/>
    </row>
    <row r="82" spans="1:54" x14ac:dyDescent="0.2">
      <c r="B82" s="25" t="str">
        <v>Network management system</v>
      </c>
      <c r="C82" s="25" t="s">
        <v>53</v>
      </c>
      <c r="D82" s="67"/>
      <c r="E82" s="56"/>
      <c r="F82" s="56"/>
      <c r="G82" s="56"/>
      <c r="H82" s="56"/>
      <c r="I82" s="56"/>
      <c r="J82" s="56"/>
      <c r="K82" s="56"/>
      <c r="L82" s="56"/>
      <c r="M82" s="70"/>
      <c r="N82" s="70"/>
      <c r="O82" s="70"/>
      <c r="P82" s="49"/>
      <c r="Q82" s="49"/>
      <c r="R82" s="49"/>
      <c r="S82" s="49"/>
      <c r="T82" s="49"/>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1"/>
    </row>
    <row r="83" spans="1:54" x14ac:dyDescent="0.2">
      <c r="B83" s="25" t="str">
        <v>Any other significant network elements (e.g. IP routers, IP switches, SDH, ATM, WDM ...)</v>
      </c>
      <c r="C83" s="25" t="s">
        <v>53</v>
      </c>
      <c r="D83" s="67"/>
      <c r="E83" s="56"/>
      <c r="F83" s="56"/>
      <c r="G83" s="56"/>
      <c r="H83" s="56"/>
      <c r="I83" s="56"/>
      <c r="J83" s="56"/>
      <c r="K83" s="56"/>
      <c r="L83" s="56"/>
      <c r="M83" s="70"/>
      <c r="N83" s="70"/>
      <c r="O83" s="70"/>
      <c r="P83" s="49"/>
      <c r="Q83" s="49"/>
      <c r="R83" s="49"/>
      <c r="S83" s="49"/>
      <c r="T83" s="49"/>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1"/>
    </row>
    <row r="84" spans="1:54" hidden="1" outlineLevel="1" x14ac:dyDescent="0.2">
      <c r="B84" s="25" t="str">
        <v>Any other significant network elements (e.g. IP routers, IP switches, SDH, ATM, WDM ...)</v>
      </c>
      <c r="C84" s="25" t="s">
        <v>53</v>
      </c>
      <c r="D84" s="67"/>
      <c r="E84" s="56"/>
      <c r="F84" s="56"/>
      <c r="G84" s="56"/>
      <c r="H84" s="56"/>
      <c r="I84" s="56"/>
      <c r="J84" s="56"/>
      <c r="K84" s="56"/>
      <c r="L84" s="56"/>
      <c r="M84" s="70"/>
      <c r="N84" s="70"/>
      <c r="O84" s="70"/>
      <c r="P84" s="49"/>
      <c r="Q84" s="49"/>
      <c r="R84" s="49"/>
      <c r="S84" s="49"/>
      <c r="T84" s="49"/>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1"/>
    </row>
    <row r="85" spans="1:54" hidden="1" outlineLevel="1" x14ac:dyDescent="0.2">
      <c r="B85" s="25" t="str">
        <v>Any other significant network elements (e.g. IP routers, IP switches, SDH, ATM, WDM ...)</v>
      </c>
      <c r="C85" s="25" t="s">
        <v>53</v>
      </c>
      <c r="D85" s="67"/>
      <c r="E85" s="56"/>
      <c r="F85" s="56"/>
      <c r="G85" s="56"/>
      <c r="H85" s="56"/>
      <c r="I85" s="56"/>
      <c r="J85" s="56"/>
      <c r="K85" s="56"/>
      <c r="L85" s="56"/>
      <c r="M85" s="70"/>
      <c r="N85" s="70"/>
      <c r="O85" s="70"/>
      <c r="P85" s="49"/>
      <c r="Q85" s="49"/>
      <c r="R85" s="49"/>
      <c r="S85" s="49"/>
      <c r="T85" s="49"/>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1"/>
    </row>
    <row r="86" spans="1:54" hidden="1" outlineLevel="1" x14ac:dyDescent="0.2">
      <c r="B86" s="25" t="str">
        <v>Any other significant network elements (e.g. IP routers, IP switches, SDH, ATM, WDM ...)</v>
      </c>
      <c r="C86" s="25" t="s">
        <v>53</v>
      </c>
      <c r="D86" s="67"/>
      <c r="E86" s="56"/>
      <c r="F86" s="56"/>
      <c r="G86" s="56"/>
      <c r="H86" s="56"/>
      <c r="I86" s="56"/>
      <c r="J86" s="56"/>
      <c r="K86" s="56"/>
      <c r="L86" s="56"/>
      <c r="M86" s="70"/>
      <c r="N86" s="70"/>
      <c r="O86" s="70"/>
      <c r="P86" s="49"/>
      <c r="Q86" s="49"/>
      <c r="R86" s="49"/>
      <c r="S86" s="49"/>
      <c r="T86" s="49"/>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1"/>
    </row>
    <row r="87" spans="1:54" hidden="1" outlineLevel="1" x14ac:dyDescent="0.2">
      <c r="B87" s="25" t="str">
        <v>Any other significant network elements (e.g. IP routers, IP switches, SDH, ATM, WDM ...)</v>
      </c>
      <c r="C87" s="25" t="s">
        <v>53</v>
      </c>
      <c r="D87" s="67"/>
      <c r="E87" s="56"/>
      <c r="F87" s="56"/>
      <c r="G87" s="56"/>
      <c r="H87" s="56"/>
      <c r="I87" s="56"/>
      <c r="J87" s="56"/>
      <c r="K87" s="56"/>
      <c r="L87" s="56"/>
      <c r="M87" s="70"/>
      <c r="N87" s="70"/>
      <c r="O87" s="70"/>
      <c r="P87" s="49"/>
      <c r="Q87" s="49"/>
      <c r="R87" s="49"/>
      <c r="S87" s="49"/>
      <c r="T87" s="49"/>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1"/>
    </row>
    <row r="88" spans="1:54" hidden="1" outlineLevel="1" x14ac:dyDescent="0.2">
      <c r="B88" s="25" t="str">
        <v>Any other significant network elements (e.g. IP routers, IP switches, SDH, ATM, WDM ...)</v>
      </c>
      <c r="C88" s="25" t="s">
        <v>53</v>
      </c>
      <c r="D88" s="67"/>
      <c r="E88" s="56"/>
      <c r="F88" s="56"/>
      <c r="G88" s="56"/>
      <c r="H88" s="56"/>
      <c r="I88" s="56"/>
      <c r="J88" s="56"/>
      <c r="K88" s="56"/>
      <c r="L88" s="56"/>
      <c r="M88" s="70"/>
      <c r="N88" s="70"/>
      <c r="O88" s="70"/>
      <c r="P88" s="49"/>
      <c r="Q88" s="49"/>
      <c r="R88" s="49"/>
      <c r="S88" s="49"/>
      <c r="T88" s="49"/>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1"/>
    </row>
    <row r="89" spans="1:54" collapsed="1" x14ac:dyDescent="0.2">
      <c r="B89" s="26" t="str">
        <v>Any other significant network elements (e.g. IP routers, IP switches, SDH, ATM, WDM ...)</v>
      </c>
      <c r="C89" s="26" t="s">
        <v>53</v>
      </c>
      <c r="D89" s="60"/>
      <c r="E89" s="61"/>
      <c r="F89" s="61"/>
      <c r="G89" s="61"/>
      <c r="H89" s="61"/>
      <c r="I89" s="61"/>
      <c r="J89" s="61"/>
      <c r="K89" s="61"/>
      <c r="L89" s="61"/>
      <c r="M89" s="65"/>
      <c r="N89" s="65"/>
      <c r="O89" s="65"/>
      <c r="P89" s="111"/>
      <c r="Q89" s="111"/>
      <c r="R89" s="111"/>
      <c r="S89" s="111"/>
      <c r="T89" s="111"/>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72"/>
    </row>
    <row r="90" spans="1:54" x14ac:dyDescent="0.2">
      <c r="BB90" s="4"/>
    </row>
    <row r="91" spans="1:54" ht="18" x14ac:dyDescent="0.2">
      <c r="A91" s="83" t="s">
        <v>402</v>
      </c>
      <c r="B91" s="47" t="s">
        <v>475</v>
      </c>
    </row>
    <row r="92" spans="1:54" ht="15.75" x14ac:dyDescent="0.2">
      <c r="B92" s="48"/>
      <c r="BB92" s="4"/>
    </row>
    <row r="93" spans="1:54" ht="15.75" x14ac:dyDescent="0.2">
      <c r="B93" s="48"/>
      <c r="BB93" s="4"/>
    </row>
    <row r="94" spans="1:54" ht="15.75" x14ac:dyDescent="0.2">
      <c r="B94" s="48"/>
      <c r="BB94" s="4"/>
    </row>
    <row r="95" spans="1:54" x14ac:dyDescent="0.2">
      <c r="B95" s="24" t="str">
        <f t="array" ref="B95:B173">network_elements</f>
        <v>Owned site acquisition, civil and ancillary equipment - macro site</v>
      </c>
      <c r="C95" s="24" t="s">
        <v>53</v>
      </c>
      <c r="D95" s="57"/>
      <c r="E95" s="58"/>
      <c r="F95" s="58"/>
      <c r="G95" s="58"/>
      <c r="H95" s="58"/>
      <c r="I95" s="58"/>
      <c r="J95" s="58"/>
      <c r="K95" s="58"/>
      <c r="L95" s="58"/>
      <c r="M95" s="63"/>
      <c r="N95" s="63"/>
      <c r="O95" s="63"/>
      <c r="P95" s="49"/>
      <c r="Q95" s="49"/>
      <c r="R95" s="49"/>
      <c r="S95" s="49"/>
      <c r="T95" s="49"/>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8"/>
    </row>
    <row r="96" spans="1:54" x14ac:dyDescent="0.2">
      <c r="B96" s="25" t="str">
        <v>Owned site acquisition, civil and ancillary equipment - micro site</v>
      </c>
      <c r="C96" s="25" t="s">
        <v>53</v>
      </c>
      <c r="D96" s="67"/>
      <c r="E96" s="56"/>
      <c r="F96" s="56"/>
      <c r="G96" s="56"/>
      <c r="H96" s="56"/>
      <c r="I96" s="56"/>
      <c r="J96" s="56"/>
      <c r="K96" s="56"/>
      <c r="L96" s="56"/>
      <c r="M96" s="70"/>
      <c r="N96" s="70"/>
      <c r="O96" s="70"/>
      <c r="P96" s="49"/>
      <c r="Q96" s="49"/>
      <c r="R96" s="49"/>
      <c r="S96" s="49"/>
      <c r="T96" s="49"/>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1"/>
    </row>
    <row r="97" spans="2:53" x14ac:dyDescent="0.2">
      <c r="B97" s="25" t="str">
        <v>Owned site acquisition, civil and ancillary equipment - pico site</v>
      </c>
      <c r="C97" s="25" t="s">
        <v>53</v>
      </c>
      <c r="D97" s="67"/>
      <c r="E97" s="56"/>
      <c r="F97" s="56"/>
      <c r="G97" s="56"/>
      <c r="H97" s="56"/>
      <c r="I97" s="56"/>
      <c r="J97" s="56"/>
      <c r="K97" s="56"/>
      <c r="L97" s="56"/>
      <c r="M97" s="70"/>
      <c r="N97" s="70"/>
      <c r="O97" s="70"/>
      <c r="P97" s="49"/>
      <c r="Q97" s="49"/>
      <c r="R97" s="49"/>
      <c r="S97" s="49"/>
      <c r="T97" s="49"/>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1"/>
    </row>
    <row r="98" spans="2:53" x14ac:dyDescent="0.2">
      <c r="B98" s="25" t="str">
        <v>Third party site civil and ancillary equipment - macro site</v>
      </c>
      <c r="C98" s="25" t="s">
        <v>53</v>
      </c>
      <c r="D98" s="67"/>
      <c r="E98" s="56"/>
      <c r="F98" s="56"/>
      <c r="G98" s="56"/>
      <c r="H98" s="56"/>
      <c r="I98" s="56"/>
      <c r="J98" s="56"/>
      <c r="K98" s="56"/>
      <c r="L98" s="56"/>
      <c r="M98" s="70"/>
      <c r="N98" s="70"/>
      <c r="O98" s="70"/>
      <c r="P98" s="49"/>
      <c r="Q98" s="49"/>
      <c r="R98" s="49"/>
      <c r="S98" s="49"/>
      <c r="T98" s="49"/>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1"/>
    </row>
    <row r="99" spans="2:53" x14ac:dyDescent="0.2">
      <c r="B99" s="25" t="str">
        <v>Third party site civil and ancillary equipment - micro site</v>
      </c>
      <c r="C99" s="25" t="s">
        <v>53</v>
      </c>
      <c r="D99" s="67"/>
      <c r="E99" s="56"/>
      <c r="F99" s="56"/>
      <c r="G99" s="56"/>
      <c r="H99" s="56"/>
      <c r="I99" s="56"/>
      <c r="J99" s="56"/>
      <c r="K99" s="56"/>
      <c r="L99" s="56"/>
      <c r="M99" s="70"/>
      <c r="N99" s="70"/>
      <c r="O99" s="70"/>
      <c r="P99" s="49"/>
      <c r="Q99" s="49"/>
      <c r="R99" s="49"/>
      <c r="S99" s="49"/>
      <c r="T99" s="49"/>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1"/>
    </row>
    <row r="100" spans="2:53" x14ac:dyDescent="0.2">
      <c r="B100" s="25" t="str">
        <v>Third party site civil and ancillary equipment - pico special indoor site</v>
      </c>
      <c r="C100" s="25" t="s">
        <v>53</v>
      </c>
      <c r="D100" s="67"/>
      <c r="E100" s="56"/>
      <c r="F100" s="56"/>
      <c r="G100" s="56"/>
      <c r="H100" s="56"/>
      <c r="I100" s="56"/>
      <c r="J100" s="56"/>
      <c r="K100" s="56"/>
      <c r="L100" s="56"/>
      <c r="M100" s="70"/>
      <c r="N100" s="70"/>
      <c r="O100" s="70"/>
      <c r="P100" s="49"/>
      <c r="Q100" s="49"/>
      <c r="R100" s="49"/>
      <c r="S100" s="49"/>
      <c r="T100" s="49"/>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1"/>
    </row>
    <row r="101" spans="2:53" x14ac:dyDescent="0.2">
      <c r="B101" s="25" t="str">
        <v>Macro BTS 1-sector</v>
      </c>
      <c r="C101" s="25" t="s">
        <v>53</v>
      </c>
      <c r="D101" s="67"/>
      <c r="E101" s="56"/>
      <c r="F101" s="56"/>
      <c r="G101" s="56"/>
      <c r="H101" s="56"/>
      <c r="I101" s="56"/>
      <c r="J101" s="56"/>
      <c r="K101" s="56"/>
      <c r="L101" s="56"/>
      <c r="M101" s="70"/>
      <c r="N101" s="70"/>
      <c r="O101" s="70"/>
      <c r="P101" s="49"/>
      <c r="Q101" s="49"/>
      <c r="R101" s="49"/>
      <c r="S101" s="49"/>
      <c r="T101" s="49"/>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1"/>
    </row>
    <row r="102" spans="2:53" x14ac:dyDescent="0.2">
      <c r="B102" s="25" t="str">
        <v>Macro BTS 2-sector</v>
      </c>
      <c r="C102" s="25" t="s">
        <v>53</v>
      </c>
      <c r="D102" s="67"/>
      <c r="E102" s="56"/>
      <c r="F102" s="56"/>
      <c r="G102" s="56"/>
      <c r="H102" s="56"/>
      <c r="I102" s="56"/>
      <c r="J102" s="56"/>
      <c r="K102" s="56"/>
      <c r="L102" s="56"/>
      <c r="M102" s="70"/>
      <c r="N102" s="70"/>
      <c r="O102" s="70"/>
      <c r="P102" s="49"/>
      <c r="Q102" s="49"/>
      <c r="R102" s="49"/>
      <c r="S102" s="49"/>
      <c r="T102" s="49"/>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1"/>
    </row>
    <row r="103" spans="2:53" x14ac:dyDescent="0.2">
      <c r="B103" s="25" t="str">
        <v>Macro BTS 3-sector</v>
      </c>
      <c r="C103" s="25" t="s">
        <v>53</v>
      </c>
      <c r="D103" s="67"/>
      <c r="E103" s="56"/>
      <c r="F103" s="56"/>
      <c r="G103" s="56"/>
      <c r="H103" s="56"/>
      <c r="I103" s="56"/>
      <c r="J103" s="56"/>
      <c r="K103" s="56"/>
      <c r="L103" s="56"/>
      <c r="M103" s="70"/>
      <c r="N103" s="70"/>
      <c r="O103" s="70"/>
      <c r="P103" s="49"/>
      <c r="Q103" s="49"/>
      <c r="R103" s="49"/>
      <c r="S103" s="49"/>
      <c r="T103" s="49"/>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1"/>
    </row>
    <row r="104" spans="2:53" x14ac:dyDescent="0.2">
      <c r="B104" s="25" t="str">
        <v>Indoor 2G micro site equipment</v>
      </c>
      <c r="C104" s="25" t="s">
        <v>53</v>
      </c>
      <c r="D104" s="67"/>
      <c r="E104" s="56"/>
      <c r="F104" s="56"/>
      <c r="G104" s="56"/>
      <c r="H104" s="56"/>
      <c r="I104" s="56"/>
      <c r="J104" s="56"/>
      <c r="K104" s="56"/>
      <c r="L104" s="56"/>
      <c r="M104" s="70"/>
      <c r="N104" s="70"/>
      <c r="O104" s="70"/>
      <c r="P104" s="49"/>
      <c r="Q104" s="49"/>
      <c r="R104" s="49"/>
      <c r="S104" s="49"/>
      <c r="T104" s="49"/>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1"/>
    </row>
    <row r="105" spans="2:53" x14ac:dyDescent="0.2">
      <c r="B105" s="25" t="str">
        <v>Indoor 2G pico / special indoor site equipment</v>
      </c>
      <c r="C105" s="25" t="s">
        <v>53</v>
      </c>
      <c r="D105" s="67"/>
      <c r="E105" s="56"/>
      <c r="F105" s="56"/>
      <c r="G105" s="56"/>
      <c r="H105" s="56"/>
      <c r="I105" s="56"/>
      <c r="J105" s="56"/>
      <c r="K105" s="56"/>
      <c r="L105" s="56"/>
      <c r="M105" s="70"/>
      <c r="N105" s="70"/>
      <c r="O105" s="70"/>
      <c r="P105" s="49"/>
      <c r="Q105" s="49"/>
      <c r="R105" s="49"/>
      <c r="S105" s="49"/>
      <c r="T105" s="49"/>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1"/>
    </row>
    <row r="106" spans="2:53" x14ac:dyDescent="0.2">
      <c r="B106" s="25" t="str">
        <v>EGSM900 3-sector BTS overlay</v>
      </c>
      <c r="C106" s="25" t="s">
        <v>53</v>
      </c>
      <c r="D106" s="67"/>
      <c r="E106" s="56"/>
      <c r="F106" s="56"/>
      <c r="G106" s="56"/>
      <c r="H106" s="56"/>
      <c r="I106" s="56"/>
      <c r="J106" s="56"/>
      <c r="K106" s="56"/>
      <c r="L106" s="56"/>
      <c r="M106" s="70"/>
      <c r="N106" s="70"/>
      <c r="O106" s="70"/>
      <c r="P106" s="49"/>
      <c r="Q106" s="49"/>
      <c r="R106" s="49"/>
      <c r="S106" s="49"/>
      <c r="T106" s="49"/>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1"/>
    </row>
    <row r="107" spans="2:53" x14ac:dyDescent="0.2">
      <c r="B107" s="25" t="str">
        <v>DCS1800 3-sector BTS overlay</v>
      </c>
      <c r="C107" s="25" t="s">
        <v>53</v>
      </c>
      <c r="D107" s="67"/>
      <c r="E107" s="56"/>
      <c r="F107" s="56"/>
      <c r="G107" s="56"/>
      <c r="H107" s="56"/>
      <c r="I107" s="56"/>
      <c r="J107" s="56"/>
      <c r="K107" s="56"/>
      <c r="L107" s="56"/>
      <c r="M107" s="70"/>
      <c r="N107" s="70"/>
      <c r="O107" s="70"/>
      <c r="P107" s="49"/>
      <c r="Q107" s="49"/>
      <c r="R107" s="49"/>
      <c r="S107" s="49"/>
      <c r="T107" s="49"/>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1"/>
    </row>
    <row r="108" spans="2:53" x14ac:dyDescent="0.2">
      <c r="B108" s="25" t="str">
        <v>Pico Indoor distributed/repeated antenna special site</v>
      </c>
      <c r="C108" s="25" t="s">
        <v>53</v>
      </c>
      <c r="D108" s="67"/>
      <c r="E108" s="56"/>
      <c r="F108" s="56"/>
      <c r="G108" s="56"/>
      <c r="H108" s="56"/>
      <c r="I108" s="56"/>
      <c r="J108" s="56"/>
      <c r="K108" s="56"/>
      <c r="L108" s="56"/>
      <c r="M108" s="70"/>
      <c r="N108" s="70"/>
      <c r="O108" s="70"/>
      <c r="P108" s="49"/>
      <c r="Q108" s="49"/>
      <c r="R108" s="49"/>
      <c r="S108" s="49"/>
      <c r="T108" s="49"/>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1"/>
    </row>
    <row r="109" spans="2:53" x14ac:dyDescent="0.2">
      <c r="B109" s="25" t="str">
        <v>PGSM TRX</v>
      </c>
      <c r="C109" s="25" t="s">
        <v>53</v>
      </c>
      <c r="D109" s="67"/>
      <c r="E109" s="56"/>
      <c r="F109" s="56"/>
      <c r="G109" s="56"/>
      <c r="H109" s="56"/>
      <c r="I109" s="56"/>
      <c r="J109" s="56"/>
      <c r="K109" s="56"/>
      <c r="L109" s="56"/>
      <c r="M109" s="70"/>
      <c r="N109" s="70"/>
      <c r="O109" s="70"/>
      <c r="P109" s="49"/>
      <c r="Q109" s="49"/>
      <c r="R109" s="49"/>
      <c r="S109" s="49"/>
      <c r="T109" s="49"/>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1"/>
    </row>
    <row r="110" spans="2:53" x14ac:dyDescent="0.2">
      <c r="B110" s="25" t="str">
        <v>EGSM/DCS TRX</v>
      </c>
      <c r="C110" s="25" t="s">
        <v>53</v>
      </c>
      <c r="D110" s="67"/>
      <c r="E110" s="56"/>
      <c r="F110" s="56"/>
      <c r="G110" s="56"/>
      <c r="H110" s="56"/>
      <c r="I110" s="56"/>
      <c r="J110" s="56"/>
      <c r="K110" s="56"/>
      <c r="L110" s="56"/>
      <c r="M110" s="70"/>
      <c r="N110" s="70"/>
      <c r="O110" s="70"/>
      <c r="P110" s="49"/>
      <c r="Q110" s="49"/>
      <c r="R110" s="49"/>
      <c r="S110" s="49"/>
      <c r="T110" s="49"/>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1"/>
    </row>
    <row r="111" spans="2:53" x14ac:dyDescent="0.2">
      <c r="B111" s="25" t="str">
        <v>Micro TRX</v>
      </c>
      <c r="C111" s="25" t="s">
        <v>53</v>
      </c>
      <c r="D111" s="67"/>
      <c r="E111" s="56"/>
      <c r="F111" s="56"/>
      <c r="G111" s="56"/>
      <c r="H111" s="56"/>
      <c r="I111" s="56"/>
      <c r="J111" s="56"/>
      <c r="K111" s="56"/>
      <c r="L111" s="56"/>
      <c r="M111" s="70"/>
      <c r="N111" s="70"/>
      <c r="O111" s="70"/>
      <c r="P111" s="49"/>
      <c r="Q111" s="49"/>
      <c r="R111" s="49"/>
      <c r="S111" s="49"/>
      <c r="T111" s="49"/>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1"/>
    </row>
    <row r="112" spans="2:53" x14ac:dyDescent="0.2">
      <c r="B112" s="25" t="str">
        <v>Pico indoor/special TRX</v>
      </c>
      <c r="C112" s="25" t="s">
        <v>53</v>
      </c>
      <c r="D112" s="67"/>
      <c r="E112" s="56"/>
      <c r="F112" s="56"/>
      <c r="G112" s="56"/>
      <c r="H112" s="56"/>
      <c r="I112" s="56"/>
      <c r="J112" s="56"/>
      <c r="K112" s="56"/>
      <c r="L112" s="56"/>
      <c r="M112" s="70"/>
      <c r="N112" s="70"/>
      <c r="O112" s="70"/>
      <c r="P112" s="49"/>
      <c r="Q112" s="49"/>
      <c r="R112" s="49"/>
      <c r="S112" s="49"/>
      <c r="T112" s="49"/>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1"/>
    </row>
    <row r="113" spans="2:53" x14ac:dyDescent="0.2">
      <c r="B113" s="25" t="str">
        <v>Macro Node B 3-sector</v>
      </c>
      <c r="C113" s="25" t="s">
        <v>53</v>
      </c>
      <c r="D113" s="67"/>
      <c r="E113" s="56"/>
      <c r="F113" s="56"/>
      <c r="G113" s="56"/>
      <c r="H113" s="56"/>
      <c r="I113" s="56"/>
      <c r="J113" s="56"/>
      <c r="K113" s="56"/>
      <c r="L113" s="56"/>
      <c r="M113" s="70"/>
      <c r="N113" s="70"/>
      <c r="O113" s="70"/>
      <c r="P113" s="49"/>
      <c r="Q113" s="49"/>
      <c r="R113" s="49"/>
      <c r="S113" s="49"/>
      <c r="T113" s="49"/>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1"/>
    </row>
    <row r="114" spans="2:53" x14ac:dyDescent="0.2">
      <c r="B114" s="25" t="str">
        <v>Macro carriers (3-sector)</v>
      </c>
      <c r="C114" s="25" t="s">
        <v>53</v>
      </c>
      <c r="D114" s="67"/>
      <c r="E114" s="56"/>
      <c r="F114" s="56"/>
      <c r="G114" s="56"/>
      <c r="H114" s="56"/>
      <c r="I114" s="56"/>
      <c r="J114" s="56"/>
      <c r="K114" s="56"/>
      <c r="L114" s="56"/>
      <c r="M114" s="70"/>
      <c r="N114" s="70"/>
      <c r="O114" s="70"/>
      <c r="P114" s="49"/>
      <c r="Q114" s="49"/>
      <c r="R114" s="49"/>
      <c r="S114" s="49"/>
      <c r="T114" s="49"/>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1"/>
    </row>
    <row r="115" spans="2:53" x14ac:dyDescent="0.2">
      <c r="B115" s="25" t="str">
        <v>Macro channel kits (or channel elements)</v>
      </c>
      <c r="C115" s="25" t="s">
        <v>53</v>
      </c>
      <c r="D115" s="67"/>
      <c r="E115" s="56"/>
      <c r="F115" s="56"/>
      <c r="G115" s="56"/>
      <c r="H115" s="56"/>
      <c r="I115" s="56"/>
      <c r="J115" s="56"/>
      <c r="K115" s="56"/>
      <c r="L115" s="56"/>
      <c r="M115" s="70"/>
      <c r="N115" s="70"/>
      <c r="O115" s="70"/>
      <c r="P115" s="49"/>
      <c r="Q115" s="49"/>
      <c r="R115" s="49"/>
      <c r="S115" s="49"/>
      <c r="T115" s="49"/>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1"/>
    </row>
    <row r="116" spans="2:53" x14ac:dyDescent="0.2">
      <c r="B116" s="25" t="str">
        <v>Indoor micro Node B</v>
      </c>
      <c r="C116" s="25" t="s">
        <v>53</v>
      </c>
      <c r="D116" s="67"/>
      <c r="E116" s="56"/>
      <c r="F116" s="56"/>
      <c r="G116" s="56"/>
      <c r="H116" s="56"/>
      <c r="I116" s="56"/>
      <c r="J116" s="56"/>
      <c r="K116" s="56"/>
      <c r="L116" s="56"/>
      <c r="M116" s="70"/>
      <c r="N116" s="70"/>
      <c r="O116" s="70"/>
      <c r="P116" s="49"/>
      <c r="Q116" s="49"/>
      <c r="R116" s="49"/>
      <c r="S116" s="49"/>
      <c r="T116" s="49"/>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1"/>
    </row>
    <row r="117" spans="2:53" x14ac:dyDescent="0.2">
      <c r="B117" s="25" t="str">
        <v>Indoor pico Node B</v>
      </c>
      <c r="C117" s="25" t="s">
        <v>53</v>
      </c>
      <c r="D117" s="67"/>
      <c r="E117" s="56"/>
      <c r="F117" s="56"/>
      <c r="G117" s="56"/>
      <c r="H117" s="56"/>
      <c r="I117" s="56"/>
      <c r="J117" s="56"/>
      <c r="K117" s="56"/>
      <c r="L117" s="56"/>
      <c r="M117" s="70"/>
      <c r="N117" s="70"/>
      <c r="O117" s="70"/>
      <c r="P117" s="49"/>
      <c r="Q117" s="49"/>
      <c r="R117" s="49"/>
      <c r="S117" s="49"/>
      <c r="T117" s="49"/>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1"/>
    </row>
    <row r="118" spans="2:53" x14ac:dyDescent="0.2">
      <c r="B118" s="25" t="str">
        <v>Indoor distributed/repeated antenna special site Node B</v>
      </c>
      <c r="C118" s="25" t="s">
        <v>53</v>
      </c>
      <c r="D118" s="67"/>
      <c r="E118" s="56"/>
      <c r="F118" s="56"/>
      <c r="G118" s="56"/>
      <c r="H118" s="56"/>
      <c r="I118" s="56"/>
      <c r="J118" s="56"/>
      <c r="K118" s="56"/>
      <c r="L118" s="56"/>
      <c r="M118" s="70"/>
      <c r="N118" s="70"/>
      <c r="O118" s="70"/>
      <c r="P118" s="49"/>
      <c r="Q118" s="49"/>
      <c r="R118" s="49"/>
      <c r="S118" s="49"/>
      <c r="T118" s="49"/>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1"/>
    </row>
    <row r="119" spans="2:53" x14ac:dyDescent="0.2">
      <c r="B119" s="25" t="str">
        <v>Micro channel kits (or channel elements)</v>
      </c>
      <c r="C119" s="25" t="s">
        <v>53</v>
      </c>
      <c r="D119" s="67"/>
      <c r="E119" s="56"/>
      <c r="F119" s="56"/>
      <c r="G119" s="56"/>
      <c r="H119" s="56"/>
      <c r="I119" s="56"/>
      <c r="J119" s="56"/>
      <c r="K119" s="56"/>
      <c r="L119" s="56"/>
      <c r="M119" s="70"/>
      <c r="N119" s="70"/>
      <c r="O119" s="70"/>
      <c r="P119" s="49"/>
      <c r="Q119" s="49"/>
      <c r="R119" s="49"/>
      <c r="S119" s="49"/>
      <c r="T119" s="49"/>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1"/>
    </row>
    <row r="120" spans="2:53" x14ac:dyDescent="0.2">
      <c r="B120" s="25" t="str">
        <v>Pico indoor/special channel kits (or channel elements)</v>
      </c>
      <c r="C120" s="25" t="s">
        <v>53</v>
      </c>
      <c r="D120" s="67"/>
      <c r="E120" s="56"/>
      <c r="F120" s="56"/>
      <c r="G120" s="56"/>
      <c r="H120" s="56"/>
      <c r="I120" s="56"/>
      <c r="J120" s="56"/>
      <c r="K120" s="56"/>
      <c r="L120" s="56"/>
      <c r="M120" s="70"/>
      <c r="N120" s="70"/>
      <c r="O120" s="70"/>
      <c r="P120" s="49"/>
      <c r="Q120" s="49"/>
      <c r="R120" s="49"/>
      <c r="S120" s="49"/>
      <c r="T120" s="49"/>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1"/>
    </row>
    <row r="121" spans="2:53" x14ac:dyDescent="0.2">
      <c r="B121" s="25" t="str">
        <v>Microwave BTS-BSC backhaul enlaces</v>
      </c>
      <c r="C121" s="25" t="s">
        <v>53</v>
      </c>
      <c r="D121" s="67"/>
      <c r="E121" s="56"/>
      <c r="F121" s="56"/>
      <c r="G121" s="56"/>
      <c r="H121" s="56"/>
      <c r="I121" s="56"/>
      <c r="J121" s="56"/>
      <c r="K121" s="56"/>
      <c r="L121" s="56"/>
      <c r="M121" s="70"/>
      <c r="N121" s="70"/>
      <c r="O121" s="70"/>
      <c r="P121" s="49"/>
      <c r="Q121" s="49"/>
      <c r="R121" s="49"/>
      <c r="S121" s="49"/>
      <c r="T121" s="49"/>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1"/>
    </row>
    <row r="122" spans="2:53" x14ac:dyDescent="0.2">
      <c r="B122" s="25" t="str">
        <v>Leased BTS-BSC backhaul enlaces (E1)</v>
      </c>
      <c r="C122" s="25" t="s">
        <v>53</v>
      </c>
      <c r="D122" s="67"/>
      <c r="E122" s="56"/>
      <c r="F122" s="56"/>
      <c r="G122" s="56"/>
      <c r="H122" s="56"/>
      <c r="I122" s="56"/>
      <c r="J122" s="56"/>
      <c r="K122" s="56"/>
      <c r="L122" s="56"/>
      <c r="M122" s="70"/>
      <c r="N122" s="70"/>
      <c r="O122" s="70"/>
      <c r="P122" s="49"/>
      <c r="Q122" s="49"/>
      <c r="R122" s="49"/>
      <c r="S122" s="49"/>
      <c r="T122" s="49"/>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1"/>
    </row>
    <row r="123" spans="2:53" x14ac:dyDescent="0.2">
      <c r="B123" s="25" t="str">
        <v>Fibre BTS-BSC backhaul enlaces</v>
      </c>
      <c r="C123" s="25" t="s">
        <v>53</v>
      </c>
      <c r="D123" s="67"/>
      <c r="E123" s="56"/>
      <c r="F123" s="56"/>
      <c r="G123" s="56"/>
      <c r="H123" s="56"/>
      <c r="I123" s="56"/>
      <c r="J123" s="56"/>
      <c r="K123" s="56"/>
      <c r="L123" s="56"/>
      <c r="M123" s="70"/>
      <c r="N123" s="70"/>
      <c r="O123" s="70"/>
      <c r="P123" s="49"/>
      <c r="Q123" s="49"/>
      <c r="R123" s="49"/>
      <c r="S123" s="49"/>
      <c r="T123" s="49"/>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1"/>
    </row>
    <row r="124" spans="2:53" x14ac:dyDescent="0.2">
      <c r="B124" s="25" t="str">
        <v>BSC base unit (capacity in # de TRX, e.g. in 1024 TRX)</v>
      </c>
      <c r="C124" s="25" t="s">
        <v>53</v>
      </c>
      <c r="D124" s="67"/>
      <c r="E124" s="56"/>
      <c r="F124" s="56"/>
      <c r="G124" s="56"/>
      <c r="H124" s="56"/>
      <c r="I124" s="56"/>
      <c r="J124" s="56"/>
      <c r="K124" s="56"/>
      <c r="L124" s="56"/>
      <c r="M124" s="70"/>
      <c r="N124" s="70"/>
      <c r="O124" s="70"/>
      <c r="P124" s="49"/>
      <c r="Q124" s="49"/>
      <c r="R124" s="49"/>
      <c r="S124" s="49"/>
      <c r="T124" s="49"/>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1"/>
    </row>
    <row r="125" spans="2:53" x14ac:dyDescent="0.2">
      <c r="B125" s="25" t="str">
        <v>BSC E1 ports (facing BTS)</v>
      </c>
      <c r="C125" s="25" t="s">
        <v>53</v>
      </c>
      <c r="D125" s="67"/>
      <c r="E125" s="56"/>
      <c r="F125" s="56"/>
      <c r="G125" s="56"/>
      <c r="H125" s="56"/>
      <c r="I125" s="56"/>
      <c r="J125" s="56"/>
      <c r="K125" s="56"/>
      <c r="L125" s="56"/>
      <c r="M125" s="70"/>
      <c r="N125" s="70"/>
      <c r="O125" s="70"/>
      <c r="P125" s="49"/>
      <c r="Q125" s="49"/>
      <c r="R125" s="49"/>
      <c r="S125" s="49"/>
      <c r="T125" s="49"/>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1"/>
    </row>
    <row r="126" spans="2:53" x14ac:dyDescent="0.2">
      <c r="B126" s="25" t="str">
        <v>BSC E1 ports (facing MSC)</v>
      </c>
      <c r="C126" s="25" t="s">
        <v>53</v>
      </c>
      <c r="D126" s="67"/>
      <c r="E126" s="56"/>
      <c r="F126" s="56"/>
      <c r="G126" s="56"/>
      <c r="H126" s="56"/>
      <c r="I126" s="56"/>
      <c r="J126" s="56"/>
      <c r="K126" s="56"/>
      <c r="L126" s="56"/>
      <c r="M126" s="70"/>
      <c r="N126" s="70"/>
      <c r="O126" s="70"/>
      <c r="P126" s="49"/>
      <c r="Q126" s="49"/>
      <c r="R126" s="49"/>
      <c r="S126" s="49"/>
      <c r="T126" s="49"/>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1"/>
    </row>
    <row r="127" spans="2:53" x14ac:dyDescent="0.2">
      <c r="B127" s="25" t="str">
        <v>RNC base unit</v>
      </c>
      <c r="C127" s="25" t="s">
        <v>53</v>
      </c>
      <c r="D127" s="67"/>
      <c r="E127" s="56"/>
      <c r="F127" s="56"/>
      <c r="G127" s="56"/>
      <c r="H127" s="56"/>
      <c r="I127" s="56"/>
      <c r="J127" s="56"/>
      <c r="K127" s="56"/>
      <c r="L127" s="56"/>
      <c r="M127" s="70"/>
      <c r="N127" s="70"/>
      <c r="O127" s="70"/>
      <c r="P127" s="49"/>
      <c r="Q127" s="49"/>
      <c r="R127" s="49"/>
      <c r="S127" s="49"/>
      <c r="T127" s="49"/>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1"/>
    </row>
    <row r="128" spans="2:53" x14ac:dyDescent="0.2">
      <c r="B128" s="25" t="str">
        <v>RNC E1 ports (facing Node B)</v>
      </c>
      <c r="C128" s="25" t="s">
        <v>53</v>
      </c>
      <c r="D128" s="67"/>
      <c r="E128" s="56"/>
      <c r="F128" s="56"/>
      <c r="G128" s="56"/>
      <c r="H128" s="56"/>
      <c r="I128" s="56"/>
      <c r="J128" s="56"/>
      <c r="K128" s="56"/>
      <c r="L128" s="56"/>
      <c r="M128" s="70"/>
      <c r="N128" s="70"/>
      <c r="O128" s="70"/>
      <c r="P128" s="49"/>
      <c r="Q128" s="49"/>
      <c r="R128" s="49"/>
      <c r="S128" s="49"/>
      <c r="T128" s="49"/>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1"/>
    </row>
    <row r="129" spans="2:53" x14ac:dyDescent="0.2">
      <c r="B129" s="25" t="str">
        <v>RNC E1 ports (facing core)</v>
      </c>
      <c r="C129" s="25" t="s">
        <v>53</v>
      </c>
      <c r="D129" s="67"/>
      <c r="E129" s="56"/>
      <c r="F129" s="56"/>
      <c r="G129" s="56"/>
      <c r="H129" s="56"/>
      <c r="I129" s="56"/>
      <c r="J129" s="56"/>
      <c r="K129" s="56"/>
      <c r="L129" s="56"/>
      <c r="M129" s="70"/>
      <c r="N129" s="70"/>
      <c r="O129" s="70"/>
      <c r="P129" s="49"/>
      <c r="Q129" s="49"/>
      <c r="R129" s="49"/>
      <c r="S129" s="49"/>
      <c r="T129" s="49"/>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1"/>
    </row>
    <row r="130" spans="2:53" x14ac:dyDescent="0.2">
      <c r="B130" s="25" t="str">
        <v>National  BSC-MSC microwave enlaces (número de enlaces)</v>
      </c>
      <c r="C130" s="25" t="s">
        <v>53</v>
      </c>
      <c r="D130" s="67"/>
      <c r="E130" s="56"/>
      <c r="F130" s="56"/>
      <c r="G130" s="56"/>
      <c r="H130" s="56"/>
      <c r="I130" s="56"/>
      <c r="J130" s="56"/>
      <c r="K130" s="56"/>
      <c r="L130" s="56"/>
      <c r="M130" s="70"/>
      <c r="N130" s="70"/>
      <c r="O130" s="70"/>
      <c r="P130" s="49"/>
      <c r="Q130" s="49"/>
      <c r="R130" s="49"/>
      <c r="S130" s="49"/>
      <c r="T130" s="49"/>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1"/>
    </row>
    <row r="131" spans="2:53" x14ac:dyDescent="0.2">
      <c r="B131" s="25" t="str">
        <v>National BSC-MSC microwave enlaces (número de hops)</v>
      </c>
      <c r="C131" s="25" t="s">
        <v>53</v>
      </c>
      <c r="D131" s="67"/>
      <c r="E131" s="56"/>
      <c r="F131" s="56"/>
      <c r="G131" s="56"/>
      <c r="H131" s="56"/>
      <c r="I131" s="56"/>
      <c r="J131" s="56"/>
      <c r="K131" s="56"/>
      <c r="L131" s="56"/>
      <c r="M131" s="70"/>
      <c r="N131" s="70"/>
      <c r="O131" s="70"/>
      <c r="P131" s="49"/>
      <c r="Q131" s="49"/>
      <c r="R131" s="49"/>
      <c r="S131" s="49"/>
      <c r="T131" s="49"/>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1"/>
    </row>
    <row r="132" spans="2:53" x14ac:dyDescent="0.2">
      <c r="B132" s="25" t="str">
        <v>National BSC-MSC leased transmission (e.g. SDH STM1) (número de enlaces)</v>
      </c>
      <c r="C132" s="25" t="s">
        <v>53</v>
      </c>
      <c r="D132" s="67"/>
      <c r="E132" s="56"/>
      <c r="F132" s="56"/>
      <c r="G132" s="56"/>
      <c r="H132" s="56"/>
      <c r="I132" s="56"/>
      <c r="J132" s="56"/>
      <c r="K132" s="56"/>
      <c r="L132" s="56"/>
      <c r="M132" s="70"/>
      <c r="N132" s="70"/>
      <c r="O132" s="70"/>
      <c r="P132" s="49"/>
      <c r="Q132" s="49"/>
      <c r="R132" s="49"/>
      <c r="S132" s="49"/>
      <c r="T132" s="49"/>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1"/>
    </row>
    <row r="133" spans="2:53" x14ac:dyDescent="0.2">
      <c r="B133" s="25" t="str">
        <v>National BSC-MSC leased transmission (e.g. SDH STM1) (total distance de enlaces)</v>
      </c>
      <c r="C133" s="25" t="s">
        <v>53</v>
      </c>
      <c r="D133" s="67"/>
      <c r="E133" s="56"/>
      <c r="F133" s="56"/>
      <c r="G133" s="56"/>
      <c r="H133" s="56"/>
      <c r="I133" s="56"/>
      <c r="J133" s="56"/>
      <c r="K133" s="56"/>
      <c r="L133" s="56"/>
      <c r="M133" s="70"/>
      <c r="N133" s="70"/>
      <c r="O133" s="70"/>
      <c r="P133" s="49"/>
      <c r="Q133" s="49"/>
      <c r="R133" s="49"/>
      <c r="S133" s="49"/>
      <c r="T133" s="49"/>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1"/>
    </row>
    <row r="134" spans="2:53" x14ac:dyDescent="0.2">
      <c r="B134" s="25" t="str">
        <v>2G MSC</v>
      </c>
      <c r="C134" s="25" t="s">
        <v>53</v>
      </c>
      <c r="D134" s="67"/>
      <c r="E134" s="56"/>
      <c r="F134" s="56"/>
      <c r="G134" s="56"/>
      <c r="H134" s="56"/>
      <c r="I134" s="56"/>
      <c r="J134" s="56"/>
      <c r="K134" s="56"/>
      <c r="L134" s="56"/>
      <c r="M134" s="70"/>
      <c r="N134" s="70"/>
      <c r="O134" s="70"/>
      <c r="P134" s="49"/>
      <c r="Q134" s="49"/>
      <c r="R134" s="49"/>
      <c r="S134" s="49"/>
      <c r="T134" s="49"/>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1"/>
    </row>
    <row r="135" spans="2:53" x14ac:dyDescent="0.2">
      <c r="B135" s="25" t="str">
        <v>2G MSC processors (capacity in ports, e.g. in 600 ports)</v>
      </c>
      <c r="C135" s="25" t="s">
        <v>53</v>
      </c>
      <c r="D135" s="67"/>
      <c r="E135" s="56"/>
      <c r="F135" s="56"/>
      <c r="G135" s="56"/>
      <c r="H135" s="56"/>
      <c r="I135" s="56"/>
      <c r="J135" s="56"/>
      <c r="K135" s="56"/>
      <c r="L135" s="56"/>
      <c r="M135" s="70"/>
      <c r="N135" s="70"/>
      <c r="O135" s="70"/>
      <c r="P135" s="49"/>
      <c r="Q135" s="49"/>
      <c r="R135" s="49"/>
      <c r="S135" s="49"/>
      <c r="T135" s="49"/>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1"/>
    </row>
    <row r="136" spans="2:53" x14ac:dyDescent="0.2">
      <c r="B136" s="25" t="str">
        <v>2G MSC sdetware (capacity in ports, e.g. in 600 ports)</v>
      </c>
      <c r="C136" s="25" t="s">
        <v>53</v>
      </c>
      <c r="D136" s="67"/>
      <c r="E136" s="56"/>
      <c r="F136" s="56"/>
      <c r="G136" s="56"/>
      <c r="H136" s="56"/>
      <c r="I136" s="56"/>
      <c r="J136" s="56"/>
      <c r="K136" s="56"/>
      <c r="L136" s="56"/>
      <c r="M136" s="70"/>
      <c r="N136" s="70"/>
      <c r="O136" s="70"/>
      <c r="P136" s="49"/>
      <c r="Q136" s="49"/>
      <c r="R136" s="49"/>
      <c r="S136" s="49"/>
      <c r="T136" s="49"/>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1"/>
    </row>
    <row r="137" spans="2:53" x14ac:dyDescent="0.2">
      <c r="B137" s="25" t="str">
        <v>2G MSC E1 ports (facing BSC)</v>
      </c>
      <c r="C137" s="25" t="s">
        <v>53</v>
      </c>
      <c r="D137" s="67"/>
      <c r="E137" s="56"/>
      <c r="F137" s="56"/>
      <c r="G137" s="56"/>
      <c r="H137" s="56"/>
      <c r="I137" s="56"/>
      <c r="J137" s="56"/>
      <c r="K137" s="56"/>
      <c r="L137" s="56"/>
      <c r="M137" s="70"/>
      <c r="N137" s="70"/>
      <c r="O137" s="70"/>
      <c r="P137" s="49"/>
      <c r="Q137" s="49"/>
      <c r="R137" s="49"/>
      <c r="S137" s="49"/>
      <c r="T137" s="49"/>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1"/>
    </row>
    <row r="138" spans="2:53" x14ac:dyDescent="0.2">
      <c r="B138" s="25" t="str">
        <v>2G MSC E1 ports (facing other MSC)</v>
      </c>
      <c r="C138" s="25" t="s">
        <v>53</v>
      </c>
      <c r="D138" s="67"/>
      <c r="E138" s="56"/>
      <c r="F138" s="56"/>
      <c r="G138" s="56"/>
      <c r="H138" s="56"/>
      <c r="I138" s="56"/>
      <c r="J138" s="56"/>
      <c r="K138" s="56"/>
      <c r="L138" s="56"/>
      <c r="M138" s="70"/>
      <c r="N138" s="70"/>
      <c r="O138" s="70"/>
      <c r="P138" s="49"/>
      <c r="Q138" s="49"/>
      <c r="R138" s="49"/>
      <c r="S138" s="49"/>
      <c r="T138" s="49"/>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1"/>
    </row>
    <row r="139" spans="2:53" x14ac:dyDescent="0.2">
      <c r="B139" s="25" t="str">
        <v>2G MSC E1 ports (facing transit)</v>
      </c>
      <c r="C139" s="25" t="s">
        <v>53</v>
      </c>
      <c r="D139" s="67"/>
      <c r="E139" s="56"/>
      <c r="F139" s="56"/>
      <c r="G139" s="56"/>
      <c r="H139" s="56"/>
      <c r="I139" s="56"/>
      <c r="J139" s="56"/>
      <c r="K139" s="56"/>
      <c r="L139" s="56"/>
      <c r="M139" s="70"/>
      <c r="N139" s="70"/>
      <c r="O139" s="70"/>
      <c r="P139" s="49"/>
      <c r="Q139" s="49"/>
      <c r="R139" s="49"/>
      <c r="S139" s="49"/>
      <c r="T139" s="49"/>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1"/>
    </row>
    <row r="140" spans="2:53" x14ac:dyDescent="0.2">
      <c r="B140" s="25" t="str">
        <v>2G MSC E1 ports (facing POI)</v>
      </c>
      <c r="C140" s="25" t="s">
        <v>53</v>
      </c>
      <c r="D140" s="67"/>
      <c r="E140" s="56"/>
      <c r="F140" s="56"/>
      <c r="G140" s="56"/>
      <c r="H140" s="56"/>
      <c r="I140" s="56"/>
      <c r="J140" s="56"/>
      <c r="K140" s="56"/>
      <c r="L140" s="56"/>
      <c r="M140" s="70"/>
      <c r="N140" s="70"/>
      <c r="O140" s="70"/>
      <c r="P140" s="49"/>
      <c r="Q140" s="49"/>
      <c r="R140" s="49"/>
      <c r="S140" s="49"/>
      <c r="T140" s="49"/>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1"/>
    </row>
    <row r="141" spans="2:53" x14ac:dyDescent="0.2">
      <c r="B141" s="25" t="str">
        <v>2G MSC E1 ports (facing VMS, etc.)</v>
      </c>
      <c r="C141" s="25" t="s">
        <v>53</v>
      </c>
      <c r="D141" s="67"/>
      <c r="E141" s="56"/>
      <c r="F141" s="56"/>
      <c r="G141" s="56"/>
      <c r="H141" s="56"/>
      <c r="I141" s="56"/>
      <c r="J141" s="56"/>
      <c r="K141" s="56"/>
      <c r="L141" s="56"/>
      <c r="M141" s="70"/>
      <c r="N141" s="70"/>
      <c r="O141" s="70"/>
      <c r="P141" s="49"/>
      <c r="Q141" s="49"/>
      <c r="R141" s="49"/>
      <c r="S141" s="49"/>
      <c r="T141" s="49"/>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1"/>
    </row>
    <row r="142" spans="2:53" x14ac:dyDescent="0.2">
      <c r="B142" s="25" t="str">
        <v>3G MSC</v>
      </c>
      <c r="C142" s="25" t="s">
        <v>53</v>
      </c>
      <c r="D142" s="67"/>
      <c r="E142" s="56"/>
      <c r="F142" s="56"/>
      <c r="G142" s="56"/>
      <c r="H142" s="56"/>
      <c r="I142" s="56"/>
      <c r="J142" s="56"/>
      <c r="K142" s="56"/>
      <c r="L142" s="56"/>
      <c r="M142" s="70"/>
      <c r="N142" s="70"/>
      <c r="O142" s="70"/>
      <c r="P142" s="49"/>
      <c r="Q142" s="49"/>
      <c r="R142" s="49"/>
      <c r="S142" s="49"/>
      <c r="T142" s="49"/>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1"/>
    </row>
    <row r="143" spans="2:53" x14ac:dyDescent="0.2">
      <c r="B143" s="25" t="str">
        <v>3G MSC processors (capacity in ports, e.g. in 600 ports)</v>
      </c>
      <c r="C143" s="25" t="s">
        <v>53</v>
      </c>
      <c r="D143" s="67"/>
      <c r="E143" s="56"/>
      <c r="F143" s="56"/>
      <c r="G143" s="56"/>
      <c r="H143" s="56"/>
      <c r="I143" s="56"/>
      <c r="J143" s="56"/>
      <c r="K143" s="56"/>
      <c r="L143" s="56"/>
      <c r="M143" s="70"/>
      <c r="N143" s="70"/>
      <c r="O143" s="70"/>
      <c r="P143" s="49"/>
      <c r="Q143" s="49"/>
      <c r="R143" s="49"/>
      <c r="S143" s="49"/>
      <c r="T143" s="49"/>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1"/>
    </row>
    <row r="144" spans="2:53" x14ac:dyDescent="0.2">
      <c r="B144" s="25" t="str">
        <v>3G MSC sdetware (capacity in ports, e.g. in 600 ports)</v>
      </c>
      <c r="C144" s="25" t="s">
        <v>53</v>
      </c>
      <c r="D144" s="67"/>
      <c r="E144" s="56"/>
      <c r="F144" s="56"/>
      <c r="G144" s="56"/>
      <c r="H144" s="56"/>
      <c r="I144" s="56"/>
      <c r="J144" s="56"/>
      <c r="K144" s="56"/>
      <c r="L144" s="56"/>
      <c r="M144" s="70"/>
      <c r="N144" s="70"/>
      <c r="O144" s="70"/>
      <c r="P144" s="49"/>
      <c r="Q144" s="49"/>
      <c r="R144" s="49"/>
      <c r="S144" s="49"/>
      <c r="T144" s="49"/>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1"/>
    </row>
    <row r="145" spans="2:53" x14ac:dyDescent="0.2">
      <c r="B145" s="25" t="str">
        <v>3G MSC E1 ports (facing RNC)</v>
      </c>
      <c r="C145" s="25" t="s">
        <v>53</v>
      </c>
      <c r="D145" s="67"/>
      <c r="E145" s="56"/>
      <c r="F145" s="56"/>
      <c r="G145" s="56"/>
      <c r="H145" s="56"/>
      <c r="I145" s="56"/>
      <c r="J145" s="56"/>
      <c r="K145" s="56"/>
      <c r="L145" s="56"/>
      <c r="M145" s="70"/>
      <c r="N145" s="70"/>
      <c r="O145" s="70"/>
      <c r="P145" s="49"/>
      <c r="Q145" s="49"/>
      <c r="R145" s="49"/>
      <c r="S145" s="49"/>
      <c r="T145" s="49"/>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1"/>
    </row>
    <row r="146" spans="2:53" x14ac:dyDescent="0.2">
      <c r="B146" s="25" t="str">
        <v>3G MSC E1 ports (facing other MSC)</v>
      </c>
      <c r="C146" s="25" t="s">
        <v>53</v>
      </c>
      <c r="D146" s="67"/>
      <c r="E146" s="56"/>
      <c r="F146" s="56"/>
      <c r="G146" s="56"/>
      <c r="H146" s="56"/>
      <c r="I146" s="56"/>
      <c r="J146" s="56"/>
      <c r="K146" s="56"/>
      <c r="L146" s="56"/>
      <c r="M146" s="70"/>
      <c r="N146" s="70"/>
      <c r="O146" s="70"/>
      <c r="P146" s="49"/>
      <c r="Q146" s="49"/>
      <c r="R146" s="49"/>
      <c r="S146" s="49"/>
      <c r="T146" s="49"/>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1"/>
    </row>
    <row r="147" spans="2:53" x14ac:dyDescent="0.2">
      <c r="B147" s="25" t="str">
        <v>3G MSC E1 ports (facing transit)</v>
      </c>
      <c r="C147" s="25" t="s">
        <v>53</v>
      </c>
      <c r="D147" s="67"/>
      <c r="E147" s="56"/>
      <c r="F147" s="56"/>
      <c r="G147" s="56"/>
      <c r="H147" s="56"/>
      <c r="I147" s="56"/>
      <c r="J147" s="56"/>
      <c r="K147" s="56"/>
      <c r="L147" s="56"/>
      <c r="M147" s="70"/>
      <c r="N147" s="70"/>
      <c r="O147" s="70"/>
      <c r="P147" s="49"/>
      <c r="Q147" s="49"/>
      <c r="R147" s="49"/>
      <c r="S147" s="49"/>
      <c r="T147" s="49"/>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1"/>
    </row>
    <row r="148" spans="2:53" x14ac:dyDescent="0.2">
      <c r="B148" s="25" t="str">
        <v>3G MSC E1 ports (facing POI)</v>
      </c>
      <c r="C148" s="25" t="s">
        <v>53</v>
      </c>
      <c r="D148" s="67"/>
      <c r="E148" s="56"/>
      <c r="F148" s="56"/>
      <c r="G148" s="56"/>
      <c r="H148" s="56"/>
      <c r="I148" s="56"/>
      <c r="J148" s="56"/>
      <c r="K148" s="56"/>
      <c r="L148" s="56"/>
      <c r="M148" s="70"/>
      <c r="N148" s="70"/>
      <c r="O148" s="70"/>
      <c r="P148" s="49"/>
      <c r="Q148" s="49"/>
      <c r="R148" s="49"/>
      <c r="S148" s="49"/>
      <c r="T148" s="49"/>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1"/>
    </row>
    <row r="149" spans="2:53" x14ac:dyDescent="0.2">
      <c r="B149" s="25" t="str">
        <v>3G MSC E1 ports (facing VMS, etc.)</v>
      </c>
      <c r="C149" s="25" t="s">
        <v>53</v>
      </c>
      <c r="D149" s="67"/>
      <c r="E149" s="56"/>
      <c r="F149" s="56"/>
      <c r="G149" s="56"/>
      <c r="H149" s="56"/>
      <c r="I149" s="56"/>
      <c r="J149" s="56"/>
      <c r="K149" s="56"/>
      <c r="L149" s="56"/>
      <c r="M149" s="70"/>
      <c r="N149" s="70"/>
      <c r="O149" s="70"/>
      <c r="P149" s="49"/>
      <c r="Q149" s="49"/>
      <c r="R149" s="49"/>
      <c r="S149" s="49"/>
      <c r="T149" s="49"/>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1"/>
    </row>
    <row r="150" spans="2:53" x14ac:dyDescent="0.2">
      <c r="B150" s="25" t="str">
        <v>Transit switches (TSC)</v>
      </c>
      <c r="C150" s="25" t="s">
        <v>53</v>
      </c>
      <c r="D150" s="67"/>
      <c r="E150" s="56"/>
      <c r="F150" s="56"/>
      <c r="G150" s="56"/>
      <c r="H150" s="56"/>
      <c r="I150" s="56"/>
      <c r="J150" s="56"/>
      <c r="K150" s="56"/>
      <c r="L150" s="56"/>
      <c r="M150" s="70"/>
      <c r="N150" s="70"/>
      <c r="O150" s="70"/>
      <c r="P150" s="49"/>
      <c r="Q150" s="49"/>
      <c r="R150" s="49"/>
      <c r="S150" s="49"/>
      <c r="T150" s="49"/>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1"/>
    </row>
    <row r="151" spans="2:53" x14ac:dyDescent="0.2">
      <c r="B151" s="25" t="str">
        <v>Transit switch E1 ports (facing MSC)</v>
      </c>
      <c r="C151" s="25" t="s">
        <v>53</v>
      </c>
      <c r="D151" s="67"/>
      <c r="E151" s="56"/>
      <c r="F151" s="56"/>
      <c r="G151" s="56"/>
      <c r="H151" s="56"/>
      <c r="I151" s="56"/>
      <c r="J151" s="56"/>
      <c r="K151" s="56"/>
      <c r="L151" s="56"/>
      <c r="M151" s="70"/>
      <c r="N151" s="70"/>
      <c r="O151" s="70"/>
      <c r="P151" s="49"/>
      <c r="Q151" s="49"/>
      <c r="R151" s="49"/>
      <c r="S151" s="49"/>
      <c r="T151" s="49"/>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1"/>
    </row>
    <row r="152" spans="2:53" x14ac:dyDescent="0.2">
      <c r="B152" s="25" t="str">
        <v>Transit switch E1 ports (facing transits)</v>
      </c>
      <c r="C152" s="25" t="s">
        <v>53</v>
      </c>
      <c r="D152" s="67"/>
      <c r="E152" s="56"/>
      <c r="F152" s="56"/>
      <c r="G152" s="56"/>
      <c r="H152" s="56"/>
      <c r="I152" s="56"/>
      <c r="J152" s="56"/>
      <c r="K152" s="56"/>
      <c r="L152" s="56"/>
      <c r="M152" s="70"/>
      <c r="N152" s="70"/>
      <c r="O152" s="70"/>
      <c r="P152" s="49"/>
      <c r="Q152" s="49"/>
      <c r="R152" s="49"/>
      <c r="S152" s="49"/>
      <c r="T152" s="49"/>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1"/>
    </row>
    <row r="153" spans="2:53" x14ac:dyDescent="0.2">
      <c r="B153" s="25" t="str">
        <v>Main conmutación emplazamientos (número de localizaciones containing MSC)</v>
      </c>
      <c r="C153" s="25" t="s">
        <v>53</v>
      </c>
      <c r="D153" s="67"/>
      <c r="E153" s="56"/>
      <c r="F153" s="56"/>
      <c r="G153" s="56"/>
      <c r="H153" s="56"/>
      <c r="I153" s="56"/>
      <c r="J153" s="56"/>
      <c r="K153" s="56"/>
      <c r="L153" s="56"/>
      <c r="M153" s="70"/>
      <c r="N153" s="70"/>
      <c r="O153" s="70"/>
      <c r="P153" s="49"/>
      <c r="Q153" s="49"/>
      <c r="R153" s="49"/>
      <c r="S153" s="49"/>
      <c r="T153" s="49"/>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1"/>
    </row>
    <row r="154" spans="2:53" x14ac:dyDescent="0.2">
      <c r="B154" s="25" t="str">
        <v>National inter-switch site-site circuit switched backbone enlaces (e.g. SDH STM1)</v>
      </c>
      <c r="C154" s="25" t="s">
        <v>53</v>
      </c>
      <c r="D154" s="67"/>
      <c r="E154" s="56"/>
      <c r="F154" s="56"/>
      <c r="G154" s="56"/>
      <c r="H154" s="56"/>
      <c r="I154" s="56"/>
      <c r="J154" s="56"/>
      <c r="K154" s="56"/>
      <c r="L154" s="56"/>
      <c r="M154" s="70"/>
      <c r="N154" s="70"/>
      <c r="O154" s="70"/>
      <c r="P154" s="49"/>
      <c r="Q154" s="49"/>
      <c r="R154" s="49"/>
      <c r="S154" s="49"/>
      <c r="T154" s="49"/>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1"/>
    </row>
    <row r="155" spans="2:53" x14ac:dyDescent="0.2">
      <c r="B155" s="25" t="str">
        <v>National inter-switch site-site circuit switched backbone distance (e.g. SDH STM1)</v>
      </c>
      <c r="C155" s="25" t="s">
        <v>53</v>
      </c>
      <c r="D155" s="67"/>
      <c r="E155" s="56"/>
      <c r="F155" s="56"/>
      <c r="G155" s="56"/>
      <c r="H155" s="56"/>
      <c r="I155" s="56"/>
      <c r="J155" s="56"/>
      <c r="K155" s="56"/>
      <c r="L155" s="56"/>
      <c r="M155" s="70"/>
      <c r="N155" s="70"/>
      <c r="O155" s="70"/>
      <c r="P155" s="49"/>
      <c r="Q155" s="49"/>
      <c r="R155" s="49"/>
      <c r="S155" s="49"/>
      <c r="T155" s="49"/>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1"/>
    </row>
    <row r="156" spans="2:53" x14ac:dyDescent="0.2">
      <c r="B156" s="25" t="str">
        <v>MSS</v>
      </c>
      <c r="C156" s="25" t="s">
        <v>53</v>
      </c>
      <c r="D156" s="67"/>
      <c r="E156" s="56"/>
      <c r="F156" s="56"/>
      <c r="G156" s="56"/>
      <c r="H156" s="56"/>
      <c r="I156" s="56"/>
      <c r="J156" s="56"/>
      <c r="K156" s="56"/>
      <c r="L156" s="56"/>
      <c r="M156" s="70"/>
      <c r="N156" s="70"/>
      <c r="O156" s="70"/>
      <c r="P156" s="49"/>
      <c r="Q156" s="49"/>
      <c r="R156" s="49"/>
      <c r="S156" s="49"/>
      <c r="T156" s="49"/>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1"/>
    </row>
    <row r="157" spans="2:53" x14ac:dyDescent="0.2">
      <c r="B157" s="25" t="str">
        <v>MGW</v>
      </c>
      <c r="C157" s="25" t="s">
        <v>53</v>
      </c>
      <c r="D157" s="67"/>
      <c r="E157" s="56"/>
      <c r="F157" s="56"/>
      <c r="G157" s="56"/>
      <c r="H157" s="56"/>
      <c r="I157" s="56"/>
      <c r="J157" s="56"/>
      <c r="K157" s="56"/>
      <c r="L157" s="56"/>
      <c r="M157" s="70"/>
      <c r="N157" s="70"/>
      <c r="O157" s="70"/>
      <c r="P157" s="49"/>
      <c r="Q157" s="49"/>
      <c r="R157" s="49"/>
      <c r="S157" s="49"/>
      <c r="T157" s="49"/>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1"/>
    </row>
    <row r="158" spans="2:53" x14ac:dyDescent="0.2">
      <c r="B158" s="25" t="str">
        <v>MGW port increment</v>
      </c>
      <c r="C158" s="25" t="s">
        <v>53</v>
      </c>
      <c r="D158" s="67"/>
      <c r="E158" s="56"/>
      <c r="F158" s="56"/>
      <c r="G158" s="56"/>
      <c r="H158" s="56"/>
      <c r="I158" s="56"/>
      <c r="J158" s="56"/>
      <c r="K158" s="56"/>
      <c r="L158" s="56"/>
      <c r="M158" s="70"/>
      <c r="N158" s="70"/>
      <c r="O158" s="70"/>
      <c r="P158" s="49"/>
      <c r="Q158" s="49"/>
      <c r="R158" s="49"/>
      <c r="S158" s="49"/>
      <c r="T158" s="49"/>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1"/>
    </row>
    <row r="159" spans="2:53" x14ac:dyDescent="0.2">
      <c r="B159" s="25" t="str">
        <v>VMS</v>
      </c>
      <c r="C159" s="25" t="s">
        <v>53</v>
      </c>
      <c r="D159" s="67"/>
      <c r="E159" s="56"/>
      <c r="F159" s="56"/>
      <c r="G159" s="56"/>
      <c r="H159" s="56"/>
      <c r="I159" s="56"/>
      <c r="J159" s="56"/>
      <c r="K159" s="56"/>
      <c r="L159" s="56"/>
      <c r="M159" s="70"/>
      <c r="N159" s="70"/>
      <c r="O159" s="70"/>
      <c r="P159" s="49"/>
      <c r="Q159" s="49"/>
      <c r="R159" s="49"/>
      <c r="S159" s="49"/>
      <c r="T159" s="49"/>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1"/>
    </row>
    <row r="160" spans="2:53" x14ac:dyDescent="0.2">
      <c r="B160" s="25" t="str">
        <v>HLR (capacity in kSubs, e.g. 1000 kSubs)</v>
      </c>
      <c r="C160" s="25" t="s">
        <v>53</v>
      </c>
      <c r="D160" s="67"/>
      <c r="E160" s="56"/>
      <c r="F160" s="56"/>
      <c r="G160" s="56"/>
      <c r="H160" s="56"/>
      <c r="I160" s="56"/>
      <c r="J160" s="56"/>
      <c r="K160" s="56"/>
      <c r="L160" s="56"/>
      <c r="M160" s="70"/>
      <c r="N160" s="70"/>
      <c r="O160" s="70"/>
      <c r="P160" s="49"/>
      <c r="Q160" s="49"/>
      <c r="R160" s="49"/>
      <c r="S160" s="49"/>
      <c r="T160" s="49"/>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1"/>
    </row>
    <row r="161" spans="1:54" x14ac:dyDescent="0.2">
      <c r="B161" s="25" t="str">
        <v>SMSC</v>
      </c>
      <c r="C161" s="25" t="s">
        <v>53</v>
      </c>
      <c r="D161" s="67"/>
      <c r="E161" s="56"/>
      <c r="F161" s="56"/>
      <c r="G161" s="56"/>
      <c r="H161" s="56"/>
      <c r="I161" s="56"/>
      <c r="J161" s="56"/>
      <c r="K161" s="56"/>
      <c r="L161" s="56"/>
      <c r="M161" s="70"/>
      <c r="N161" s="70"/>
      <c r="O161" s="70"/>
      <c r="P161" s="49"/>
      <c r="Q161" s="49"/>
      <c r="R161" s="49"/>
      <c r="S161" s="49"/>
      <c r="T161" s="49"/>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1"/>
    </row>
    <row r="162" spans="1:54" x14ac:dyDescent="0.2">
      <c r="B162" s="25" t="str">
        <v>PCU - GPRS/EDGE/UMTS</v>
      </c>
      <c r="C162" s="25" t="s">
        <v>53</v>
      </c>
      <c r="D162" s="67"/>
      <c r="E162" s="56"/>
      <c r="F162" s="56"/>
      <c r="G162" s="56"/>
      <c r="H162" s="56"/>
      <c r="I162" s="56"/>
      <c r="J162" s="56"/>
      <c r="K162" s="56"/>
      <c r="L162" s="56"/>
      <c r="M162" s="70"/>
      <c r="N162" s="70"/>
      <c r="O162" s="70"/>
      <c r="P162" s="49"/>
      <c r="Q162" s="49"/>
      <c r="R162" s="49"/>
      <c r="S162" s="49"/>
      <c r="T162" s="49"/>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1"/>
    </row>
    <row r="163" spans="1:54" x14ac:dyDescent="0.2">
      <c r="B163" s="25" t="str">
        <v>GGSN - GPRS/EDGE/UMTS (capacity in PDP, e.g. in 25k PDP)</v>
      </c>
      <c r="C163" s="25" t="s">
        <v>53</v>
      </c>
      <c r="D163" s="67"/>
      <c r="E163" s="56"/>
      <c r="F163" s="56"/>
      <c r="G163" s="56"/>
      <c r="H163" s="56"/>
      <c r="I163" s="56"/>
      <c r="J163" s="56"/>
      <c r="K163" s="56"/>
      <c r="L163" s="56"/>
      <c r="M163" s="70"/>
      <c r="N163" s="70"/>
      <c r="O163" s="70"/>
      <c r="P163" s="49"/>
      <c r="Q163" s="49"/>
      <c r="R163" s="49"/>
      <c r="S163" s="49"/>
      <c r="T163" s="49"/>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1"/>
    </row>
    <row r="164" spans="1:54" x14ac:dyDescent="0.2">
      <c r="B164" s="25" t="str">
        <v>SGSN - GPRS/EDGE/UMTS (capacity in kSubs, e.g. in 80k subs)</v>
      </c>
      <c r="C164" s="25" t="s">
        <v>53</v>
      </c>
      <c r="D164" s="67"/>
      <c r="E164" s="56"/>
      <c r="F164" s="56"/>
      <c r="G164" s="56"/>
      <c r="H164" s="56"/>
      <c r="I164" s="56"/>
      <c r="J164" s="56"/>
      <c r="K164" s="56"/>
      <c r="L164" s="56"/>
      <c r="M164" s="70"/>
      <c r="N164" s="70"/>
      <c r="O164" s="70"/>
      <c r="P164" s="49"/>
      <c r="Q164" s="49"/>
      <c r="R164" s="49"/>
      <c r="S164" s="49"/>
      <c r="T164" s="49"/>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1"/>
    </row>
    <row r="165" spans="1:54" x14ac:dyDescent="0.2">
      <c r="B165" s="25" t="str">
        <v>Billing system</v>
      </c>
      <c r="C165" s="25" t="s">
        <v>53</v>
      </c>
      <c r="D165" s="67"/>
      <c r="E165" s="56"/>
      <c r="F165" s="56"/>
      <c r="G165" s="56"/>
      <c r="H165" s="56"/>
      <c r="I165" s="56"/>
      <c r="J165" s="56"/>
      <c r="K165" s="56"/>
      <c r="L165" s="56"/>
      <c r="M165" s="70"/>
      <c r="N165" s="70"/>
      <c r="O165" s="70"/>
      <c r="P165" s="49"/>
      <c r="Q165" s="49"/>
      <c r="R165" s="49"/>
      <c r="S165" s="49"/>
      <c r="T165" s="49"/>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1"/>
    </row>
    <row r="166" spans="1:54" x14ac:dyDescent="0.2">
      <c r="B166" s="25" t="str">
        <v>Network management system</v>
      </c>
      <c r="C166" s="25" t="s">
        <v>53</v>
      </c>
      <c r="D166" s="67"/>
      <c r="E166" s="56"/>
      <c r="F166" s="56"/>
      <c r="G166" s="56"/>
      <c r="H166" s="56"/>
      <c r="I166" s="56"/>
      <c r="J166" s="56"/>
      <c r="K166" s="56"/>
      <c r="L166" s="56"/>
      <c r="M166" s="70"/>
      <c r="N166" s="70"/>
      <c r="O166" s="70"/>
      <c r="P166" s="49"/>
      <c r="Q166" s="49"/>
      <c r="R166" s="49"/>
      <c r="S166" s="49"/>
      <c r="T166" s="49"/>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1"/>
    </row>
    <row r="167" spans="1:54" x14ac:dyDescent="0.2">
      <c r="B167" s="25" t="str">
        <v>Any other significant network elements (e.g. IP routers, IP switches, SDH, ATM, WDM ...)</v>
      </c>
      <c r="C167" s="25" t="s">
        <v>53</v>
      </c>
      <c r="D167" s="67"/>
      <c r="E167" s="56"/>
      <c r="F167" s="56"/>
      <c r="G167" s="56"/>
      <c r="H167" s="56"/>
      <c r="I167" s="56"/>
      <c r="J167" s="56"/>
      <c r="K167" s="56"/>
      <c r="L167" s="56"/>
      <c r="M167" s="70"/>
      <c r="N167" s="70"/>
      <c r="O167" s="70"/>
      <c r="P167" s="49"/>
      <c r="Q167" s="49"/>
      <c r="R167" s="49"/>
      <c r="S167" s="49"/>
      <c r="T167" s="49"/>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1"/>
    </row>
    <row r="168" spans="1:54" hidden="1" outlineLevel="1" x14ac:dyDescent="0.2">
      <c r="B168" s="25" t="str">
        <v>Any other significant network elements (e.g. IP routers, IP switches, SDH, ATM, WDM ...)</v>
      </c>
      <c r="C168" s="25" t="s">
        <v>53</v>
      </c>
      <c r="D168" s="67"/>
      <c r="E168" s="56"/>
      <c r="F168" s="56"/>
      <c r="G168" s="56"/>
      <c r="H168" s="56"/>
      <c r="I168" s="56"/>
      <c r="J168" s="56"/>
      <c r="K168" s="56"/>
      <c r="L168" s="56"/>
      <c r="M168" s="70"/>
      <c r="N168" s="70"/>
      <c r="O168" s="70"/>
      <c r="P168" s="49"/>
      <c r="Q168" s="49"/>
      <c r="R168" s="49"/>
      <c r="S168" s="49"/>
      <c r="T168" s="49"/>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1"/>
    </row>
    <row r="169" spans="1:54" hidden="1" outlineLevel="1" x14ac:dyDescent="0.2">
      <c r="B169" s="25" t="str">
        <v>Any other significant network elements (e.g. IP routers, IP switches, SDH, ATM, WDM ...)</v>
      </c>
      <c r="C169" s="25" t="s">
        <v>53</v>
      </c>
      <c r="D169" s="67"/>
      <c r="E169" s="56"/>
      <c r="F169" s="56"/>
      <c r="G169" s="56"/>
      <c r="H169" s="56"/>
      <c r="I169" s="56"/>
      <c r="J169" s="56"/>
      <c r="K169" s="56"/>
      <c r="L169" s="56"/>
      <c r="M169" s="70"/>
      <c r="N169" s="70"/>
      <c r="O169" s="70"/>
      <c r="P169" s="49"/>
      <c r="Q169" s="49"/>
      <c r="R169" s="49"/>
      <c r="S169" s="49"/>
      <c r="T169" s="49"/>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1"/>
    </row>
    <row r="170" spans="1:54" hidden="1" outlineLevel="1" x14ac:dyDescent="0.2">
      <c r="B170" s="25" t="str">
        <v>Any other significant network elements (e.g. IP routers, IP switches, SDH, ATM, WDM ...)</v>
      </c>
      <c r="C170" s="25" t="s">
        <v>53</v>
      </c>
      <c r="D170" s="67"/>
      <c r="E170" s="56"/>
      <c r="F170" s="56"/>
      <c r="G170" s="56"/>
      <c r="H170" s="56"/>
      <c r="I170" s="56"/>
      <c r="J170" s="56"/>
      <c r="K170" s="56"/>
      <c r="L170" s="56"/>
      <c r="M170" s="70"/>
      <c r="N170" s="70"/>
      <c r="O170" s="70"/>
      <c r="P170" s="49"/>
      <c r="Q170" s="49"/>
      <c r="R170" s="49"/>
      <c r="S170" s="49"/>
      <c r="T170" s="49"/>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1"/>
    </row>
    <row r="171" spans="1:54" hidden="1" outlineLevel="1" x14ac:dyDescent="0.2">
      <c r="B171" s="25" t="str">
        <v>Any other significant network elements (e.g. IP routers, IP switches, SDH, ATM, WDM ...)</v>
      </c>
      <c r="C171" s="25" t="s">
        <v>53</v>
      </c>
      <c r="D171" s="67"/>
      <c r="E171" s="56"/>
      <c r="F171" s="56"/>
      <c r="G171" s="56"/>
      <c r="H171" s="56"/>
      <c r="I171" s="56"/>
      <c r="J171" s="56"/>
      <c r="K171" s="56"/>
      <c r="L171" s="56"/>
      <c r="M171" s="70"/>
      <c r="N171" s="70"/>
      <c r="O171" s="70"/>
      <c r="P171" s="49"/>
      <c r="Q171" s="49"/>
      <c r="R171" s="49"/>
      <c r="S171" s="49"/>
      <c r="T171" s="49"/>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1"/>
    </row>
    <row r="172" spans="1:54" hidden="1" outlineLevel="1" x14ac:dyDescent="0.2">
      <c r="B172" s="25" t="str">
        <v>Any other significant network elements (e.g. IP routers, IP switches, SDH, ATM, WDM ...)</v>
      </c>
      <c r="C172" s="25" t="s">
        <v>53</v>
      </c>
      <c r="D172" s="67"/>
      <c r="E172" s="56"/>
      <c r="F172" s="56"/>
      <c r="G172" s="56"/>
      <c r="H172" s="56"/>
      <c r="I172" s="56"/>
      <c r="J172" s="56"/>
      <c r="K172" s="56"/>
      <c r="L172" s="56"/>
      <c r="M172" s="70"/>
      <c r="N172" s="70"/>
      <c r="O172" s="70"/>
      <c r="P172" s="49"/>
      <c r="Q172" s="49"/>
      <c r="R172" s="49"/>
      <c r="S172" s="49"/>
      <c r="T172" s="49"/>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1"/>
    </row>
    <row r="173" spans="1:54" collapsed="1" x14ac:dyDescent="0.2">
      <c r="B173" s="26" t="str">
        <v>Any other significant network elements (e.g. IP routers, IP switches, SDH, ATM, WDM ...)</v>
      </c>
      <c r="C173" s="26" t="s">
        <v>53</v>
      </c>
      <c r="D173" s="60"/>
      <c r="E173" s="61"/>
      <c r="F173" s="61"/>
      <c r="G173" s="61"/>
      <c r="H173" s="61"/>
      <c r="I173" s="61"/>
      <c r="J173" s="61"/>
      <c r="K173" s="61"/>
      <c r="L173" s="61"/>
      <c r="M173" s="65"/>
      <c r="N173" s="65"/>
      <c r="O173" s="65"/>
      <c r="P173" s="111"/>
      <c r="Q173" s="111"/>
      <c r="R173" s="111"/>
      <c r="S173" s="111"/>
      <c r="T173" s="111"/>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72"/>
    </row>
    <row r="174" spans="1:54" x14ac:dyDescent="0.2">
      <c r="BB174" s="4"/>
    </row>
    <row r="175" spans="1:54" ht="18" x14ac:dyDescent="0.2">
      <c r="A175" s="83" t="s">
        <v>403</v>
      </c>
      <c r="B175" s="47" t="s">
        <v>476</v>
      </c>
    </row>
    <row r="176" spans="1:54" ht="15.75" x14ac:dyDescent="0.2">
      <c r="B176" s="48"/>
    </row>
    <row r="177" spans="2:5" x14ac:dyDescent="0.2">
      <c r="B177" s="19"/>
      <c r="C177" s="2" t="s">
        <v>472</v>
      </c>
      <c r="D177" s="53" t="s">
        <v>173</v>
      </c>
      <c r="E177" s="73" t="s">
        <v>472</v>
      </c>
    </row>
    <row r="178" spans="2:5" x14ac:dyDescent="0.2">
      <c r="B178" s="24" t="str">
        <f t="array" ref="B178:B260">network_elements</f>
        <v>Owned site acquisition, civil and ancillary equipment - macro site</v>
      </c>
      <c r="C178" s="24" t="s">
        <v>473</v>
      </c>
      <c r="D178" s="27"/>
      <c r="E178" s="27"/>
    </row>
    <row r="179" spans="2:5" x14ac:dyDescent="0.2">
      <c r="B179" s="25" t="str">
        <v>Owned site acquisition, civil and ancillary equipment - micro site</v>
      </c>
      <c r="C179" s="25" t="s">
        <v>473</v>
      </c>
      <c r="D179" s="27"/>
      <c r="E179" s="27"/>
    </row>
    <row r="180" spans="2:5" x14ac:dyDescent="0.2">
      <c r="B180" s="25" t="str">
        <v>Owned site acquisition, civil and ancillary equipment - pico site</v>
      </c>
      <c r="C180" s="25" t="s">
        <v>473</v>
      </c>
      <c r="D180" s="27"/>
      <c r="E180" s="27"/>
    </row>
    <row r="181" spans="2:5" x14ac:dyDescent="0.2">
      <c r="B181" s="25" t="str">
        <v>Third party site civil and ancillary equipment - macro site</v>
      </c>
      <c r="C181" s="25" t="s">
        <v>473</v>
      </c>
      <c r="D181" s="27"/>
      <c r="E181" s="27"/>
    </row>
    <row r="182" spans="2:5" x14ac:dyDescent="0.2">
      <c r="B182" s="25" t="str">
        <v>Third party site civil and ancillary equipment - micro site</v>
      </c>
      <c r="C182" s="25" t="s">
        <v>473</v>
      </c>
      <c r="D182" s="27"/>
      <c r="E182" s="27"/>
    </row>
    <row r="183" spans="2:5" x14ac:dyDescent="0.2">
      <c r="B183" s="25" t="str">
        <v>Third party site civil and ancillary equipment - pico special indoor site</v>
      </c>
      <c r="C183" s="25" t="s">
        <v>473</v>
      </c>
      <c r="D183" s="27"/>
      <c r="E183" s="27"/>
    </row>
    <row r="184" spans="2:5" x14ac:dyDescent="0.2">
      <c r="B184" s="25" t="str">
        <v>Macro BTS 1-sector</v>
      </c>
      <c r="C184" s="25" t="s">
        <v>473</v>
      </c>
      <c r="D184" s="27"/>
      <c r="E184" s="27"/>
    </row>
    <row r="185" spans="2:5" x14ac:dyDescent="0.2">
      <c r="B185" s="25" t="str">
        <v>Macro BTS 2-sector</v>
      </c>
      <c r="C185" s="25" t="s">
        <v>473</v>
      </c>
      <c r="D185" s="27"/>
      <c r="E185" s="27"/>
    </row>
    <row r="186" spans="2:5" x14ac:dyDescent="0.2">
      <c r="B186" s="25" t="str">
        <v>Macro BTS 3-sector</v>
      </c>
      <c r="C186" s="25" t="s">
        <v>473</v>
      </c>
      <c r="D186" s="27"/>
      <c r="E186" s="27"/>
    </row>
    <row r="187" spans="2:5" x14ac:dyDescent="0.2">
      <c r="B187" s="25" t="str">
        <v>Indoor 2G micro site equipment</v>
      </c>
      <c r="C187" s="25" t="s">
        <v>473</v>
      </c>
      <c r="D187" s="27"/>
      <c r="E187" s="27"/>
    </row>
    <row r="188" spans="2:5" x14ac:dyDescent="0.2">
      <c r="B188" s="25" t="str">
        <v>Indoor 2G pico / special indoor site equipment</v>
      </c>
      <c r="C188" s="25" t="s">
        <v>473</v>
      </c>
      <c r="D188" s="27"/>
      <c r="E188" s="27"/>
    </row>
    <row r="189" spans="2:5" x14ac:dyDescent="0.2">
      <c r="B189" s="25" t="str">
        <v>EGSM900 3-sector BTS overlay</v>
      </c>
      <c r="C189" s="25" t="s">
        <v>473</v>
      </c>
      <c r="D189" s="27"/>
      <c r="E189" s="27"/>
    </row>
    <row r="190" spans="2:5" x14ac:dyDescent="0.2">
      <c r="B190" s="25" t="str">
        <v>DCS1800 3-sector BTS overlay</v>
      </c>
      <c r="C190" s="25" t="s">
        <v>473</v>
      </c>
      <c r="D190" s="27"/>
      <c r="E190" s="27"/>
    </row>
    <row r="191" spans="2:5" x14ac:dyDescent="0.2">
      <c r="B191" s="25" t="str">
        <v>Pico Indoor distributed/repeated antenna special site</v>
      </c>
      <c r="C191" s="25" t="s">
        <v>473</v>
      </c>
      <c r="D191" s="27"/>
      <c r="E191" s="27"/>
    </row>
    <row r="192" spans="2:5" x14ac:dyDescent="0.2">
      <c r="B192" s="25" t="str">
        <v>PGSM TRX</v>
      </c>
      <c r="C192" s="25" t="s">
        <v>473</v>
      </c>
      <c r="D192" s="27"/>
      <c r="E192" s="27"/>
    </row>
    <row r="193" spans="2:5" x14ac:dyDescent="0.2">
      <c r="B193" s="25" t="str">
        <v>EGSM/DCS TRX</v>
      </c>
      <c r="C193" s="25" t="s">
        <v>473</v>
      </c>
      <c r="D193" s="27"/>
      <c r="E193" s="27"/>
    </row>
    <row r="194" spans="2:5" x14ac:dyDescent="0.2">
      <c r="B194" s="25" t="str">
        <v>Micro TRX</v>
      </c>
      <c r="C194" s="25" t="s">
        <v>473</v>
      </c>
      <c r="D194" s="27"/>
      <c r="E194" s="27"/>
    </row>
    <row r="195" spans="2:5" x14ac:dyDescent="0.2">
      <c r="B195" s="25" t="str">
        <v>Pico indoor/special TRX</v>
      </c>
      <c r="C195" s="25" t="s">
        <v>473</v>
      </c>
      <c r="D195" s="27"/>
      <c r="E195" s="27"/>
    </row>
    <row r="196" spans="2:5" x14ac:dyDescent="0.2">
      <c r="B196" s="25" t="str">
        <v>Macro Node B 3-sector</v>
      </c>
      <c r="C196" s="25" t="s">
        <v>473</v>
      </c>
      <c r="D196" s="27"/>
      <c r="E196" s="27"/>
    </row>
    <row r="197" spans="2:5" x14ac:dyDescent="0.2">
      <c r="B197" s="25" t="str">
        <v>Macro carriers (3-sector)</v>
      </c>
      <c r="C197" s="25" t="s">
        <v>473</v>
      </c>
      <c r="D197" s="27"/>
      <c r="E197" s="27"/>
    </row>
    <row r="198" spans="2:5" x14ac:dyDescent="0.2">
      <c r="B198" s="25" t="str">
        <v>Macro channel kits (or channel elements)</v>
      </c>
      <c r="C198" s="25" t="s">
        <v>473</v>
      </c>
      <c r="D198" s="27"/>
      <c r="E198" s="27"/>
    </row>
    <row r="199" spans="2:5" x14ac:dyDescent="0.2">
      <c r="B199" s="25" t="str">
        <v>Indoor micro Node B</v>
      </c>
      <c r="C199" s="25" t="s">
        <v>473</v>
      </c>
      <c r="D199" s="27"/>
      <c r="E199" s="27"/>
    </row>
    <row r="200" spans="2:5" x14ac:dyDescent="0.2">
      <c r="B200" s="25" t="str">
        <v>Indoor pico Node B</v>
      </c>
      <c r="C200" s="25" t="s">
        <v>473</v>
      </c>
      <c r="D200" s="27"/>
      <c r="E200" s="27"/>
    </row>
    <row r="201" spans="2:5" x14ac:dyDescent="0.2">
      <c r="B201" s="25" t="str">
        <v>Indoor distributed/repeated antenna special site Node B</v>
      </c>
      <c r="C201" s="25" t="s">
        <v>473</v>
      </c>
      <c r="D201" s="27"/>
      <c r="E201" s="27"/>
    </row>
    <row r="202" spans="2:5" x14ac:dyDescent="0.2">
      <c r="B202" s="25" t="str">
        <v>Micro channel kits (or channel elements)</v>
      </c>
      <c r="C202" s="25" t="s">
        <v>473</v>
      </c>
      <c r="D202" s="27"/>
      <c r="E202" s="27"/>
    </row>
    <row r="203" spans="2:5" x14ac:dyDescent="0.2">
      <c r="B203" s="25" t="str">
        <v>Pico indoor/special channel kits (or channel elements)</v>
      </c>
      <c r="C203" s="25" t="s">
        <v>473</v>
      </c>
      <c r="D203" s="27"/>
      <c r="E203" s="27"/>
    </row>
    <row r="204" spans="2:5" x14ac:dyDescent="0.2">
      <c r="B204" s="25" t="str">
        <v>Microwave BTS-BSC backhaul enlaces</v>
      </c>
      <c r="C204" s="25" t="s">
        <v>473</v>
      </c>
      <c r="D204" s="27"/>
      <c r="E204" s="27"/>
    </row>
    <row r="205" spans="2:5" x14ac:dyDescent="0.2">
      <c r="B205" s="25" t="str">
        <v>Leased BTS-BSC backhaul enlaces (E1)</v>
      </c>
      <c r="C205" s="25" t="s">
        <v>473</v>
      </c>
      <c r="D205" s="27"/>
      <c r="E205" s="27"/>
    </row>
    <row r="206" spans="2:5" x14ac:dyDescent="0.2">
      <c r="B206" s="25" t="str">
        <v>Fibre BTS-BSC backhaul enlaces</v>
      </c>
      <c r="C206" s="25" t="s">
        <v>473</v>
      </c>
      <c r="D206" s="27"/>
      <c r="E206" s="27"/>
    </row>
    <row r="207" spans="2:5" x14ac:dyDescent="0.2">
      <c r="B207" s="25" t="str">
        <v>BSC base unit (capacity in # de TRX, e.g. in 1024 TRX)</v>
      </c>
      <c r="C207" s="25" t="s">
        <v>473</v>
      </c>
      <c r="D207" s="27"/>
      <c r="E207" s="27"/>
    </row>
    <row r="208" spans="2:5" x14ac:dyDescent="0.2">
      <c r="B208" s="25" t="str">
        <v>BSC E1 ports (facing BTS)</v>
      </c>
      <c r="C208" s="25" t="s">
        <v>473</v>
      </c>
      <c r="D208" s="27"/>
      <c r="E208" s="27"/>
    </row>
    <row r="209" spans="2:5" x14ac:dyDescent="0.2">
      <c r="B209" s="25" t="str">
        <v>BSC E1 ports (facing MSC)</v>
      </c>
      <c r="C209" s="25" t="s">
        <v>473</v>
      </c>
      <c r="D209" s="27"/>
      <c r="E209" s="27"/>
    </row>
    <row r="210" spans="2:5" x14ac:dyDescent="0.2">
      <c r="B210" s="25" t="str">
        <v>RNC base unit</v>
      </c>
      <c r="C210" s="25" t="s">
        <v>473</v>
      </c>
      <c r="D210" s="27"/>
      <c r="E210" s="27"/>
    </row>
    <row r="211" spans="2:5" x14ac:dyDescent="0.2">
      <c r="B211" s="25" t="str">
        <v>RNC E1 ports (facing Node B)</v>
      </c>
      <c r="C211" s="25" t="s">
        <v>473</v>
      </c>
      <c r="D211" s="27"/>
      <c r="E211" s="27"/>
    </row>
    <row r="212" spans="2:5" x14ac:dyDescent="0.2">
      <c r="B212" s="25" t="str">
        <v>RNC E1 ports (facing core)</v>
      </c>
      <c r="C212" s="25" t="s">
        <v>473</v>
      </c>
      <c r="D212" s="27"/>
      <c r="E212" s="27"/>
    </row>
    <row r="213" spans="2:5" x14ac:dyDescent="0.2">
      <c r="B213" s="25" t="str">
        <v>National  BSC-MSC microwave enlaces (número de enlaces)</v>
      </c>
      <c r="C213" s="25" t="s">
        <v>473</v>
      </c>
      <c r="D213" s="27"/>
      <c r="E213" s="27"/>
    </row>
    <row r="214" spans="2:5" x14ac:dyDescent="0.2">
      <c r="B214" s="25" t="str">
        <v>National BSC-MSC microwave enlaces (número de hops)</v>
      </c>
      <c r="C214" s="25" t="s">
        <v>473</v>
      </c>
      <c r="D214" s="27"/>
      <c r="E214" s="27"/>
    </row>
    <row r="215" spans="2:5" x14ac:dyDescent="0.2">
      <c r="B215" s="25" t="str">
        <v>National BSC-MSC leased transmission (e.g. SDH STM1) (número de enlaces)</v>
      </c>
      <c r="C215" s="25" t="s">
        <v>473</v>
      </c>
      <c r="D215" s="27"/>
      <c r="E215" s="27"/>
    </row>
    <row r="216" spans="2:5" x14ac:dyDescent="0.2">
      <c r="B216" s="25" t="str">
        <v>National BSC-MSC leased transmission (e.g. SDH STM1) (total distance de enlaces)</v>
      </c>
      <c r="C216" s="25" t="s">
        <v>473</v>
      </c>
      <c r="D216" s="27"/>
      <c r="E216" s="27"/>
    </row>
    <row r="217" spans="2:5" x14ac:dyDescent="0.2">
      <c r="B217" s="25" t="str">
        <v>2G MSC</v>
      </c>
      <c r="C217" s="25" t="s">
        <v>473</v>
      </c>
      <c r="D217" s="27"/>
      <c r="E217" s="27"/>
    </row>
    <row r="218" spans="2:5" x14ac:dyDescent="0.2">
      <c r="B218" s="25" t="str">
        <v>2G MSC processors (capacity in ports, e.g. in 600 ports)</v>
      </c>
      <c r="C218" s="25" t="s">
        <v>473</v>
      </c>
      <c r="D218" s="27"/>
      <c r="E218" s="27"/>
    </row>
    <row r="219" spans="2:5" x14ac:dyDescent="0.2">
      <c r="B219" s="25" t="str">
        <v>2G MSC sdetware (capacity in ports, e.g. in 600 ports)</v>
      </c>
      <c r="C219" s="25" t="s">
        <v>473</v>
      </c>
      <c r="D219" s="27"/>
      <c r="E219" s="27"/>
    </row>
    <row r="220" spans="2:5" x14ac:dyDescent="0.2">
      <c r="B220" s="25" t="str">
        <v>2G MSC E1 ports (facing BSC)</v>
      </c>
      <c r="C220" s="25" t="s">
        <v>473</v>
      </c>
      <c r="D220" s="27"/>
      <c r="E220" s="27"/>
    </row>
    <row r="221" spans="2:5" x14ac:dyDescent="0.2">
      <c r="B221" s="25" t="str">
        <v>2G MSC E1 ports (facing other MSC)</v>
      </c>
      <c r="C221" s="25" t="s">
        <v>473</v>
      </c>
      <c r="D221" s="27"/>
      <c r="E221" s="27"/>
    </row>
    <row r="222" spans="2:5" x14ac:dyDescent="0.2">
      <c r="B222" s="25" t="str">
        <v>2G MSC E1 ports (facing transit)</v>
      </c>
      <c r="C222" s="25" t="s">
        <v>473</v>
      </c>
      <c r="D222" s="27"/>
      <c r="E222" s="27"/>
    </row>
    <row r="223" spans="2:5" x14ac:dyDescent="0.2">
      <c r="B223" s="25" t="str">
        <v>2G MSC E1 ports (facing POI)</v>
      </c>
      <c r="C223" s="25" t="s">
        <v>473</v>
      </c>
      <c r="D223" s="27"/>
      <c r="E223" s="27"/>
    </row>
    <row r="224" spans="2:5" x14ac:dyDescent="0.2">
      <c r="B224" s="25" t="str">
        <v>2G MSC E1 ports (facing VMS, etc.)</v>
      </c>
      <c r="C224" s="25" t="s">
        <v>473</v>
      </c>
      <c r="D224" s="27"/>
      <c r="E224" s="27"/>
    </row>
    <row r="225" spans="2:5" x14ac:dyDescent="0.2">
      <c r="B225" s="25" t="str">
        <v>3G MSC</v>
      </c>
      <c r="C225" s="25" t="s">
        <v>473</v>
      </c>
      <c r="D225" s="27"/>
      <c r="E225" s="27"/>
    </row>
    <row r="226" spans="2:5" x14ac:dyDescent="0.2">
      <c r="B226" s="25" t="str">
        <v>3G MSC processors (capacity in ports, e.g. in 600 ports)</v>
      </c>
      <c r="C226" s="25" t="s">
        <v>473</v>
      </c>
      <c r="D226" s="27"/>
      <c r="E226" s="27"/>
    </row>
    <row r="227" spans="2:5" x14ac:dyDescent="0.2">
      <c r="B227" s="25" t="str">
        <v>3G MSC sdetware (capacity in ports, e.g. in 600 ports)</v>
      </c>
      <c r="C227" s="25" t="s">
        <v>473</v>
      </c>
      <c r="D227" s="27"/>
      <c r="E227" s="27"/>
    </row>
    <row r="228" spans="2:5" x14ac:dyDescent="0.2">
      <c r="B228" s="25" t="str">
        <v>3G MSC E1 ports (facing RNC)</v>
      </c>
      <c r="C228" s="25" t="s">
        <v>473</v>
      </c>
      <c r="D228" s="27"/>
      <c r="E228" s="27"/>
    </row>
    <row r="229" spans="2:5" x14ac:dyDescent="0.2">
      <c r="B229" s="25" t="str">
        <v>3G MSC E1 ports (facing other MSC)</v>
      </c>
      <c r="C229" s="25" t="s">
        <v>473</v>
      </c>
      <c r="D229" s="27"/>
      <c r="E229" s="27"/>
    </row>
    <row r="230" spans="2:5" x14ac:dyDescent="0.2">
      <c r="B230" s="25" t="str">
        <v>3G MSC E1 ports (facing transit)</v>
      </c>
      <c r="C230" s="25" t="s">
        <v>473</v>
      </c>
      <c r="D230" s="27"/>
      <c r="E230" s="27"/>
    </row>
    <row r="231" spans="2:5" x14ac:dyDescent="0.2">
      <c r="B231" s="25" t="str">
        <v>3G MSC E1 ports (facing POI)</v>
      </c>
      <c r="C231" s="25" t="s">
        <v>473</v>
      </c>
      <c r="D231" s="27"/>
      <c r="E231" s="27"/>
    </row>
    <row r="232" spans="2:5" x14ac:dyDescent="0.2">
      <c r="B232" s="25" t="str">
        <v>3G MSC E1 ports (facing VMS, etc.)</v>
      </c>
      <c r="C232" s="25" t="s">
        <v>473</v>
      </c>
      <c r="D232" s="27"/>
      <c r="E232" s="27"/>
    </row>
    <row r="233" spans="2:5" x14ac:dyDescent="0.2">
      <c r="B233" s="25" t="str">
        <v>Transit switches (TSC)</v>
      </c>
      <c r="C233" s="25" t="s">
        <v>473</v>
      </c>
      <c r="D233" s="27"/>
      <c r="E233" s="27"/>
    </row>
    <row r="234" spans="2:5" x14ac:dyDescent="0.2">
      <c r="B234" s="25" t="str">
        <v>Transit switch E1 ports (facing MSC)</v>
      </c>
      <c r="C234" s="25" t="s">
        <v>473</v>
      </c>
      <c r="D234" s="27"/>
      <c r="E234" s="27"/>
    </row>
    <row r="235" spans="2:5" x14ac:dyDescent="0.2">
      <c r="B235" s="25" t="str">
        <v>Transit switch E1 ports (facing transits)</v>
      </c>
      <c r="C235" s="25" t="s">
        <v>473</v>
      </c>
      <c r="D235" s="27"/>
      <c r="E235" s="27"/>
    </row>
    <row r="236" spans="2:5" x14ac:dyDescent="0.2">
      <c r="B236" s="25" t="str">
        <v>Main conmutación emplazamientos (número de localizaciones containing MSC)</v>
      </c>
      <c r="C236" s="25" t="s">
        <v>473</v>
      </c>
      <c r="D236" s="27"/>
      <c r="E236" s="27"/>
    </row>
    <row r="237" spans="2:5" x14ac:dyDescent="0.2">
      <c r="B237" s="25" t="str">
        <v>National inter-switch site-site circuit switched backbone enlaces (e.g. SDH STM1)</v>
      </c>
      <c r="C237" s="25" t="s">
        <v>473</v>
      </c>
      <c r="D237" s="27"/>
      <c r="E237" s="27"/>
    </row>
    <row r="238" spans="2:5" x14ac:dyDescent="0.2">
      <c r="B238" s="25" t="str">
        <v>National inter-switch site-site circuit switched backbone distance (e.g. SDH STM1)</v>
      </c>
      <c r="C238" s="25" t="s">
        <v>473</v>
      </c>
      <c r="D238" s="27"/>
      <c r="E238" s="27"/>
    </row>
    <row r="239" spans="2:5" x14ac:dyDescent="0.2">
      <c r="B239" s="25" t="str">
        <v>MSS</v>
      </c>
      <c r="C239" s="25" t="s">
        <v>473</v>
      </c>
      <c r="D239" s="27"/>
      <c r="E239" s="27"/>
    </row>
    <row r="240" spans="2:5" x14ac:dyDescent="0.2">
      <c r="B240" s="25" t="str">
        <v>MGW</v>
      </c>
      <c r="C240" s="25" t="s">
        <v>473</v>
      </c>
      <c r="D240" s="27"/>
      <c r="E240" s="27"/>
    </row>
    <row r="241" spans="2:5" x14ac:dyDescent="0.2">
      <c r="B241" s="25" t="str">
        <v>MGW port increment</v>
      </c>
      <c r="C241" s="25" t="s">
        <v>473</v>
      </c>
      <c r="D241" s="27"/>
      <c r="E241" s="27"/>
    </row>
    <row r="242" spans="2:5" x14ac:dyDescent="0.2">
      <c r="B242" s="25" t="str">
        <v>VMS</v>
      </c>
      <c r="C242" s="25" t="s">
        <v>473</v>
      </c>
      <c r="D242" s="27"/>
      <c r="E242" s="27"/>
    </row>
    <row r="243" spans="2:5" x14ac:dyDescent="0.2">
      <c r="B243" s="25" t="str">
        <v>HLR (capacity in kSubs, e.g. 1000 kSubs)</v>
      </c>
      <c r="C243" s="25" t="s">
        <v>473</v>
      </c>
      <c r="D243" s="27"/>
      <c r="E243" s="27"/>
    </row>
    <row r="244" spans="2:5" x14ac:dyDescent="0.2">
      <c r="B244" s="25" t="str">
        <v>SMSC</v>
      </c>
      <c r="C244" s="25" t="s">
        <v>473</v>
      </c>
      <c r="D244" s="27"/>
      <c r="E244" s="27"/>
    </row>
    <row r="245" spans="2:5" x14ac:dyDescent="0.2">
      <c r="B245" s="25" t="str">
        <v>PCU - GPRS/EDGE/UMTS</v>
      </c>
      <c r="C245" s="25" t="s">
        <v>473</v>
      </c>
      <c r="D245" s="27"/>
      <c r="E245" s="27"/>
    </row>
    <row r="246" spans="2:5" x14ac:dyDescent="0.2">
      <c r="B246" s="25" t="str">
        <v>GGSN - GPRS/EDGE/UMTS (capacity in PDP, e.g. in 25k PDP)</v>
      </c>
      <c r="C246" s="25" t="s">
        <v>473</v>
      </c>
      <c r="D246" s="27"/>
      <c r="E246" s="27"/>
    </row>
    <row r="247" spans="2:5" x14ac:dyDescent="0.2">
      <c r="B247" s="25" t="str">
        <v>SGSN - GPRS/EDGE/UMTS (capacity in kSubs, e.g. in 80k subs)</v>
      </c>
      <c r="C247" s="25" t="s">
        <v>473</v>
      </c>
      <c r="D247" s="27"/>
      <c r="E247" s="27"/>
    </row>
    <row r="248" spans="2:5" x14ac:dyDescent="0.2">
      <c r="B248" s="25" t="str">
        <v>Billing system</v>
      </c>
      <c r="C248" s="25" t="s">
        <v>473</v>
      </c>
      <c r="D248" s="27"/>
      <c r="E248" s="27"/>
    </row>
    <row r="249" spans="2:5" x14ac:dyDescent="0.2">
      <c r="B249" s="25" t="str">
        <v>Network management system</v>
      </c>
      <c r="C249" s="25" t="s">
        <v>473</v>
      </c>
      <c r="D249" s="27"/>
      <c r="E249" s="27"/>
    </row>
    <row r="250" spans="2:5" x14ac:dyDescent="0.2">
      <c r="B250" s="25" t="str">
        <v>Any other significant network elements (e.g. IP routers, IP switches, SDH, ATM, WDM ...)</v>
      </c>
      <c r="C250" s="25" t="s">
        <v>473</v>
      </c>
      <c r="D250" s="27"/>
      <c r="E250" s="27"/>
    </row>
    <row r="251" spans="2:5" hidden="1" outlineLevel="1" x14ac:dyDescent="0.2">
      <c r="B251" s="25" t="str">
        <v>Any other significant network elements (e.g. IP routers, IP switches, SDH, ATM, WDM ...)</v>
      </c>
      <c r="C251" s="25" t="s">
        <v>473</v>
      </c>
      <c r="D251" s="27"/>
      <c r="E251" s="27"/>
    </row>
    <row r="252" spans="2:5" hidden="1" outlineLevel="1" x14ac:dyDescent="0.2">
      <c r="B252" s="25" t="str">
        <v>Any other significant network elements (e.g. IP routers, IP switches, SDH, ATM, WDM ...)</v>
      </c>
      <c r="C252" s="25" t="s">
        <v>473</v>
      </c>
      <c r="D252" s="27"/>
      <c r="E252" s="27"/>
    </row>
    <row r="253" spans="2:5" hidden="1" outlineLevel="1" x14ac:dyDescent="0.2">
      <c r="B253" s="25" t="str">
        <v>Any other significant network elements (e.g. IP routers, IP switches, SDH, ATM, WDM ...)</v>
      </c>
      <c r="C253" s="25" t="s">
        <v>473</v>
      </c>
      <c r="D253" s="27"/>
      <c r="E253" s="27"/>
    </row>
    <row r="254" spans="2:5" hidden="1" outlineLevel="1" x14ac:dyDescent="0.2">
      <c r="B254" s="25" t="str">
        <v>Any other significant network elements (e.g. IP routers, IP switches, SDH, ATM, WDM ...)</v>
      </c>
      <c r="C254" s="25" t="s">
        <v>473</v>
      </c>
      <c r="D254" s="27"/>
      <c r="E254" s="27"/>
    </row>
    <row r="255" spans="2:5" hidden="1" outlineLevel="1" x14ac:dyDescent="0.2">
      <c r="B255" s="25" t="str">
        <v>Any other significant network elements (e.g. IP routers, IP switches, SDH, ATM, WDM ...)</v>
      </c>
      <c r="C255" s="25" t="s">
        <v>473</v>
      </c>
      <c r="D255" s="27"/>
      <c r="E255" s="27"/>
    </row>
    <row r="256" spans="2:5" hidden="1" outlineLevel="1" x14ac:dyDescent="0.2">
      <c r="B256" s="25" t="str">
        <v>Any other significant network elements (e.g. IP routers, IP switches, SDH, ATM, WDM ...)</v>
      </c>
      <c r="C256" s="26" t="s">
        <v>473</v>
      </c>
      <c r="D256" s="27"/>
      <c r="E256" s="27"/>
    </row>
    <row r="257" spans="2:5" hidden="1" outlineLevel="1" x14ac:dyDescent="0.2">
      <c r="B257" s="25" t="str">
        <v>Any other significant network elements (e.g. IP routers, IP switches, SDH, ATM, WDM ...)</v>
      </c>
      <c r="C257" s="24" t="s">
        <v>473</v>
      </c>
      <c r="D257" s="27"/>
      <c r="E257" s="27"/>
    </row>
    <row r="258" spans="2:5" hidden="1" outlineLevel="1" x14ac:dyDescent="0.2">
      <c r="B258" s="25" t="str">
        <v>Any other significant network elements (e.g. IP routers, IP switches, SDH, ATM, WDM ...)</v>
      </c>
      <c r="C258" s="24" t="s">
        <v>473</v>
      </c>
      <c r="D258" s="27"/>
      <c r="E258" s="27"/>
    </row>
    <row r="259" spans="2:5" hidden="1" outlineLevel="1" x14ac:dyDescent="0.2">
      <c r="B259" s="25" t="str">
        <v>Any other significant network elements (e.g. IP routers, IP switches, SDH, ATM, WDM ...)</v>
      </c>
      <c r="C259" s="24" t="s">
        <v>473</v>
      </c>
      <c r="D259" s="27"/>
      <c r="E259" s="27"/>
    </row>
    <row r="260" spans="2:5" collapsed="1" x14ac:dyDescent="0.2">
      <c r="B260" s="26" t="str">
        <v>Any other significant network elements (e.g. IP routers, IP switches, SDH, ATM, WDM ...)</v>
      </c>
      <c r="C260" s="24" t="s">
        <v>473</v>
      </c>
      <c r="D260" s="108"/>
      <c r="E260" s="108"/>
    </row>
  </sheetData>
  <phoneticPr fontId="0" type="noConversion"/>
  <pageMargins left="0.70866141732283472" right="0.70866141732283472" top="0.51181102362204722" bottom="0.51181102362204722" header="0.51181102362204722" footer="0.35433070866141736"/>
  <pageSetup paperSize="9" scale="20" fitToHeight="0" orientation="landscape" horizontalDpi="4294967292" verticalDpi="4294967292" r:id="rId1"/>
  <headerFooter alignWithMargins="0">
    <oddFooter>&amp;L&amp;F : &amp;A&amp;RPage &amp;P of &amp;N</oddFooter>
  </headerFooter>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A1:IV330"/>
  <sheetViews>
    <sheetView showGridLines="0" defaultGridColor="0" colorId="22" zoomScaleNormal="100" zoomScaleSheetLayoutView="70" workbookViewId="0">
      <pane xSplit="3" ySplit="1" topLeftCell="D2" activePane="bottomRight" state="frozen"/>
      <selection activeCell="AA73" sqref="AA73"/>
      <selection pane="topRight" activeCell="AA73" sqref="AA73"/>
      <selection pane="bottomLeft" activeCell="AA73" sqref="AA73"/>
      <selection pane="bottomRight" activeCell="AA73" sqref="AA73"/>
    </sheetView>
  </sheetViews>
  <sheetFormatPr defaultColWidth="12.7109375" defaultRowHeight="12" x14ac:dyDescent="0.2"/>
  <cols>
    <col min="1" max="1" width="10.5703125" customWidth="1"/>
    <col min="2" max="2" width="37" customWidth="1"/>
    <col min="3" max="3" width="28.7109375" customWidth="1"/>
    <col min="4" max="4" width="10.7109375" customWidth="1"/>
    <col min="5" max="5" width="11.5703125" customWidth="1"/>
    <col min="6" max="53" width="10.7109375" customWidth="1"/>
  </cols>
  <sheetData>
    <row r="1" spans="1:54" s="10" customFormat="1" ht="33.75" customHeight="1" x14ac:dyDescent="0.2">
      <c r="C1" s="122" t="s">
        <v>212</v>
      </c>
      <c r="D1" s="15"/>
      <c r="L1" s="10" t="s">
        <v>35</v>
      </c>
    </row>
    <row r="3" spans="1:54" x14ac:dyDescent="0.2">
      <c r="A3" s="2" t="s">
        <v>291</v>
      </c>
      <c r="B3" s="13"/>
    </row>
    <row r="4" spans="1:54" x14ac:dyDescent="0.2">
      <c r="B4" s="19"/>
    </row>
    <row r="5" spans="1:54" x14ac:dyDescent="0.2">
      <c r="BB5" s="4"/>
    </row>
    <row r="6" spans="1:54" ht="18" x14ac:dyDescent="0.2">
      <c r="A6" s="83" t="s">
        <v>438</v>
      </c>
      <c r="B6" s="47" t="s">
        <v>477</v>
      </c>
    </row>
    <row r="7" spans="1:54" ht="15.75" x14ac:dyDescent="0.2">
      <c r="B7" s="48"/>
      <c r="C7" s="3"/>
    </row>
    <row r="8" spans="1:54" ht="15.75" x14ac:dyDescent="0.2">
      <c r="B8" s="48"/>
      <c r="C8" s="3"/>
    </row>
    <row r="9" spans="1:54" x14ac:dyDescent="0.2">
      <c r="B9" s="19"/>
      <c r="C9" s="2"/>
    </row>
    <row r="10" spans="1:54" ht="18" x14ac:dyDescent="0.2">
      <c r="A10" s="83" t="s">
        <v>439</v>
      </c>
      <c r="B10" s="47" t="s">
        <v>478</v>
      </c>
    </row>
    <row r="11" spans="1:54" ht="15.75" x14ac:dyDescent="0.2">
      <c r="B11" s="48"/>
      <c r="C11" s="3"/>
    </row>
    <row r="12" spans="1:54" x14ac:dyDescent="0.2">
      <c r="B12" s="19"/>
      <c r="C12" s="2" t="s">
        <v>472</v>
      </c>
      <c r="D12" s="16">
        <f t="array" ref="D12:BA12">TRANSPOSE(Years)</f>
        <v>1994</v>
      </c>
      <c r="E12" s="17">
        <v>1995</v>
      </c>
      <c r="F12" s="17">
        <v>1996</v>
      </c>
      <c r="G12" s="17">
        <v>1997</v>
      </c>
      <c r="H12" s="17">
        <v>1998</v>
      </c>
      <c r="I12" s="17">
        <v>1999</v>
      </c>
      <c r="J12" s="17">
        <v>2000</v>
      </c>
      <c r="K12" s="17">
        <v>2001</v>
      </c>
      <c r="L12" s="17">
        <v>2002</v>
      </c>
      <c r="M12" s="17">
        <v>2003</v>
      </c>
      <c r="N12" s="17">
        <v>2004</v>
      </c>
      <c r="O12" s="17">
        <v>2005</v>
      </c>
      <c r="P12" s="17">
        <v>2006</v>
      </c>
      <c r="Q12" s="17">
        <v>2007</v>
      </c>
      <c r="R12" s="17">
        <v>2008</v>
      </c>
      <c r="S12" s="17">
        <v>2009</v>
      </c>
      <c r="T12" s="17">
        <v>2010</v>
      </c>
      <c r="U12" s="17">
        <v>2011</v>
      </c>
      <c r="V12" s="17">
        <v>2012</v>
      </c>
      <c r="W12" s="17">
        <v>2013</v>
      </c>
      <c r="X12" s="17">
        <v>2014</v>
      </c>
      <c r="Y12" s="17">
        <v>2015</v>
      </c>
      <c r="Z12" s="17">
        <v>2016</v>
      </c>
      <c r="AA12" s="17">
        <v>2017</v>
      </c>
      <c r="AB12" s="17">
        <v>2018</v>
      </c>
      <c r="AC12" s="17">
        <v>2019</v>
      </c>
      <c r="AD12" s="17">
        <v>2020</v>
      </c>
      <c r="AE12" s="17">
        <v>2021</v>
      </c>
      <c r="AF12" s="17">
        <v>2022</v>
      </c>
      <c r="AG12" s="17">
        <v>2023</v>
      </c>
      <c r="AH12" s="17">
        <v>2024</v>
      </c>
      <c r="AI12" s="17">
        <v>2025</v>
      </c>
      <c r="AJ12" s="17">
        <v>2026</v>
      </c>
      <c r="AK12" s="17">
        <v>2027</v>
      </c>
      <c r="AL12" s="17">
        <v>2028</v>
      </c>
      <c r="AM12" s="17">
        <v>2029</v>
      </c>
      <c r="AN12" s="17">
        <v>2030</v>
      </c>
      <c r="AO12" s="17">
        <v>2031</v>
      </c>
      <c r="AP12" s="17">
        <v>2032</v>
      </c>
      <c r="AQ12" s="17">
        <v>2033</v>
      </c>
      <c r="AR12" s="17">
        <v>2034</v>
      </c>
      <c r="AS12" s="17">
        <v>2035</v>
      </c>
      <c r="AT12" s="17">
        <v>2036</v>
      </c>
      <c r="AU12" s="17">
        <v>2037</v>
      </c>
      <c r="AV12" s="17">
        <v>2038</v>
      </c>
      <c r="AW12" s="17">
        <v>2039</v>
      </c>
      <c r="AX12" s="17">
        <v>2040</v>
      </c>
      <c r="AY12" s="17">
        <v>2041</v>
      </c>
      <c r="AZ12" s="17">
        <v>2042</v>
      </c>
      <c r="BA12" s="18">
        <v>2043</v>
      </c>
    </row>
    <row r="13" spans="1:54" x14ac:dyDescent="0.2">
      <c r="B13" s="23" t="s">
        <v>504</v>
      </c>
      <c r="C13" s="23" t="s">
        <v>57</v>
      </c>
      <c r="D13" s="57"/>
      <c r="E13" s="58"/>
      <c r="F13" s="58"/>
      <c r="G13" s="58"/>
      <c r="H13" s="58"/>
      <c r="I13" s="113"/>
      <c r="J13" s="113"/>
      <c r="K13" s="113"/>
      <c r="L13" s="113"/>
      <c r="M13" s="113"/>
      <c r="N13" s="113" t="s">
        <v>637</v>
      </c>
      <c r="O13" s="63"/>
      <c r="P13" s="63"/>
      <c r="Q13" s="63"/>
      <c r="R13" s="84"/>
      <c r="S13" s="84"/>
      <c r="T13" s="84"/>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8"/>
    </row>
    <row r="14" spans="1:54" x14ac:dyDescent="0.2">
      <c r="B14" s="23" t="s">
        <v>505</v>
      </c>
      <c r="C14" s="23" t="s">
        <v>57</v>
      </c>
      <c r="D14" s="67"/>
      <c r="E14" s="56"/>
      <c r="F14" s="56"/>
      <c r="G14" s="56"/>
      <c r="H14" s="56"/>
      <c r="I14" s="113"/>
      <c r="J14" s="113"/>
      <c r="K14" s="113"/>
      <c r="L14" s="113"/>
      <c r="M14" s="113"/>
      <c r="N14" s="113" t="s">
        <v>637</v>
      </c>
      <c r="O14" s="70"/>
      <c r="P14" s="70"/>
      <c r="Q14" s="70"/>
      <c r="R14" s="84"/>
      <c r="S14" s="84"/>
      <c r="T14" s="84"/>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1"/>
    </row>
    <row r="15" spans="1:54" x14ac:dyDescent="0.2">
      <c r="B15" s="23" t="s">
        <v>506</v>
      </c>
      <c r="C15" s="23" t="s">
        <v>57</v>
      </c>
      <c r="D15" s="67"/>
      <c r="E15" s="56"/>
      <c r="F15" s="56"/>
      <c r="G15" s="56"/>
      <c r="H15" s="56"/>
      <c r="I15" s="113"/>
      <c r="J15" s="113"/>
      <c r="K15" s="113"/>
      <c r="L15" s="113"/>
      <c r="M15" s="113"/>
      <c r="N15" s="113" t="s">
        <v>637</v>
      </c>
      <c r="O15" s="70"/>
      <c r="P15" s="70"/>
      <c r="Q15" s="70"/>
      <c r="R15" s="84"/>
      <c r="S15" s="84"/>
      <c r="T15" s="84"/>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1"/>
    </row>
    <row r="16" spans="1:54" x14ac:dyDescent="0.2">
      <c r="B16" s="23" t="s">
        <v>507</v>
      </c>
      <c r="C16" s="23" t="s">
        <v>57</v>
      </c>
      <c r="D16" s="60"/>
      <c r="E16" s="61"/>
      <c r="F16" s="61"/>
      <c r="G16" s="61"/>
      <c r="H16" s="61"/>
      <c r="I16" s="114"/>
      <c r="J16" s="114"/>
      <c r="K16" s="114"/>
      <c r="L16" s="114"/>
      <c r="M16" s="114"/>
      <c r="N16" s="114" t="s">
        <v>637</v>
      </c>
      <c r="O16" s="65"/>
      <c r="P16" s="65"/>
      <c r="Q16" s="65"/>
      <c r="R16" s="115"/>
      <c r="S16" s="115"/>
      <c r="T16" s="11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72"/>
    </row>
    <row r="17" spans="1:54" x14ac:dyDescent="0.2">
      <c r="BB17" s="4"/>
    </row>
    <row r="18" spans="1:54" ht="18" x14ac:dyDescent="0.2">
      <c r="B18" s="47" t="s">
        <v>95</v>
      </c>
      <c r="BB18" s="4"/>
    </row>
    <row r="19" spans="1:54" ht="12" customHeight="1" x14ac:dyDescent="0.2">
      <c r="B19" s="47"/>
      <c r="BB19" s="4"/>
    </row>
    <row r="20" spans="1:54" ht="18" x14ac:dyDescent="0.2">
      <c r="A20" s="83" t="s">
        <v>440</v>
      </c>
      <c r="B20" s="47" t="s">
        <v>479</v>
      </c>
      <c r="BB20" s="4"/>
    </row>
    <row r="21" spans="1:54" ht="12" customHeight="1" x14ac:dyDescent="0.2">
      <c r="B21" s="48"/>
      <c r="BB21" s="4"/>
    </row>
    <row r="22" spans="1:54" x14ac:dyDescent="0.2">
      <c r="B22" s="19"/>
      <c r="C22" s="2" t="s">
        <v>472</v>
      </c>
      <c r="D22" s="16">
        <f t="array" ref="D22:BA22">TRANSPOSE(Years)</f>
        <v>1994</v>
      </c>
      <c r="E22" s="17">
        <v>1995</v>
      </c>
      <c r="F22" s="17">
        <v>1996</v>
      </c>
      <c r="G22" s="17">
        <v>1997</v>
      </c>
      <c r="H22" s="17">
        <v>1998</v>
      </c>
      <c r="I22" s="17">
        <v>1999</v>
      </c>
      <c r="J22" s="17">
        <v>2000</v>
      </c>
      <c r="K22" s="17">
        <v>2001</v>
      </c>
      <c r="L22" s="17">
        <v>2002</v>
      </c>
      <c r="M22" s="17">
        <v>2003</v>
      </c>
      <c r="N22" s="17">
        <v>2004</v>
      </c>
      <c r="O22" s="17">
        <v>2005</v>
      </c>
      <c r="P22" s="17">
        <v>2006</v>
      </c>
      <c r="Q22" s="17">
        <v>2007</v>
      </c>
      <c r="R22" s="17">
        <v>2008</v>
      </c>
      <c r="S22" s="17">
        <v>2009</v>
      </c>
      <c r="T22" s="17">
        <v>2010</v>
      </c>
      <c r="U22" s="17">
        <v>2011</v>
      </c>
      <c r="V22" s="17">
        <v>2012</v>
      </c>
      <c r="W22" s="17">
        <v>2013</v>
      </c>
      <c r="X22" s="17">
        <v>2014</v>
      </c>
      <c r="Y22" s="17">
        <v>2015</v>
      </c>
      <c r="Z22" s="17">
        <v>2016</v>
      </c>
      <c r="AA22" s="17">
        <v>2017</v>
      </c>
      <c r="AB22" s="17">
        <v>2018</v>
      </c>
      <c r="AC22" s="17">
        <v>2019</v>
      </c>
      <c r="AD22" s="17">
        <v>2020</v>
      </c>
      <c r="AE22" s="17">
        <v>2021</v>
      </c>
      <c r="AF22" s="17">
        <v>2022</v>
      </c>
      <c r="AG22" s="17">
        <v>2023</v>
      </c>
      <c r="AH22" s="17">
        <v>2024</v>
      </c>
      <c r="AI22" s="17">
        <v>2025</v>
      </c>
      <c r="AJ22" s="17">
        <v>2026</v>
      </c>
      <c r="AK22" s="17">
        <v>2027</v>
      </c>
      <c r="AL22" s="17">
        <v>2028</v>
      </c>
      <c r="AM22" s="17">
        <v>2029</v>
      </c>
      <c r="AN22" s="17">
        <v>2030</v>
      </c>
      <c r="AO22" s="17">
        <v>2031</v>
      </c>
      <c r="AP22" s="17">
        <v>2032</v>
      </c>
      <c r="AQ22" s="17">
        <v>2033</v>
      </c>
      <c r="AR22" s="17">
        <v>2034</v>
      </c>
      <c r="AS22" s="17">
        <v>2035</v>
      </c>
      <c r="AT22" s="17">
        <v>2036</v>
      </c>
      <c r="AU22" s="17">
        <v>2037</v>
      </c>
      <c r="AV22" s="17">
        <v>2038</v>
      </c>
      <c r="AW22" s="17">
        <v>2039</v>
      </c>
      <c r="AX22" s="17">
        <v>2040</v>
      </c>
      <c r="AY22" s="17">
        <v>2041</v>
      </c>
      <c r="AZ22" s="17">
        <v>2042</v>
      </c>
      <c r="BA22" s="18">
        <v>2043</v>
      </c>
    </row>
    <row r="23" spans="1:54" x14ac:dyDescent="0.2">
      <c r="B23" s="24" t="s">
        <v>508</v>
      </c>
      <c r="C23" s="24" t="s">
        <v>482</v>
      </c>
      <c r="D23" s="57"/>
      <c r="E23" s="58"/>
      <c r="F23" s="58"/>
      <c r="G23" s="58"/>
      <c r="H23" s="58"/>
      <c r="I23" s="58"/>
      <c r="J23" s="58"/>
      <c r="K23" s="58"/>
      <c r="L23" s="58"/>
      <c r="M23" s="63"/>
      <c r="N23" s="63"/>
      <c r="O23" s="63"/>
      <c r="P23" s="63"/>
      <c r="Q23" s="63"/>
      <c r="R23" s="84"/>
      <c r="S23" s="84"/>
      <c r="T23" s="84"/>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8"/>
    </row>
    <row r="24" spans="1:54" x14ac:dyDescent="0.2">
      <c r="B24" s="25" t="s">
        <v>509</v>
      </c>
      <c r="C24" s="25" t="s">
        <v>482</v>
      </c>
      <c r="D24" s="67"/>
      <c r="E24" s="56"/>
      <c r="F24" s="56"/>
      <c r="G24" s="56"/>
      <c r="H24" s="56"/>
      <c r="I24" s="56"/>
      <c r="J24" s="56"/>
      <c r="K24" s="56"/>
      <c r="L24" s="56"/>
      <c r="M24" s="70"/>
      <c r="N24" s="70"/>
      <c r="O24" s="70"/>
      <c r="P24" s="70"/>
      <c r="Q24" s="70"/>
      <c r="R24" s="84"/>
      <c r="S24" s="84"/>
      <c r="T24" s="84"/>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1"/>
    </row>
    <row r="25" spans="1:54" x14ac:dyDescent="0.2">
      <c r="B25" s="25" t="s">
        <v>510</v>
      </c>
      <c r="C25" s="25" t="s">
        <v>482</v>
      </c>
      <c r="D25" s="67"/>
      <c r="E25" s="56"/>
      <c r="F25" s="56"/>
      <c r="G25" s="56"/>
      <c r="H25" s="56"/>
      <c r="I25" s="56"/>
      <c r="J25" s="56"/>
      <c r="K25" s="56"/>
      <c r="L25" s="56"/>
      <c r="M25" s="70"/>
      <c r="N25" s="70"/>
      <c r="O25" s="70"/>
      <c r="P25" s="70"/>
      <c r="Q25" s="70"/>
      <c r="R25" s="84"/>
      <c r="S25" s="84"/>
      <c r="T25" s="84"/>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1"/>
    </row>
    <row r="26" spans="1:54" x14ac:dyDescent="0.2">
      <c r="B26" s="25" t="s">
        <v>511</v>
      </c>
      <c r="C26" s="25" t="s">
        <v>482</v>
      </c>
      <c r="D26" s="67"/>
      <c r="E26" s="56"/>
      <c r="F26" s="56"/>
      <c r="G26" s="56"/>
      <c r="H26" s="56"/>
      <c r="I26" s="56"/>
      <c r="J26" s="56"/>
      <c r="K26" s="56"/>
      <c r="L26" s="56"/>
      <c r="M26" s="70"/>
      <c r="N26" s="70"/>
      <c r="O26" s="70"/>
      <c r="P26" s="70"/>
      <c r="Q26" s="70"/>
      <c r="R26" s="84"/>
      <c r="S26" s="84"/>
      <c r="T26" s="84"/>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1"/>
    </row>
    <row r="27" spans="1:54" x14ac:dyDescent="0.2">
      <c r="B27" s="25" t="s">
        <v>512</v>
      </c>
      <c r="C27" s="25" t="s">
        <v>482</v>
      </c>
      <c r="D27" s="67"/>
      <c r="E27" s="56"/>
      <c r="F27" s="56"/>
      <c r="G27" s="56"/>
      <c r="H27" s="56"/>
      <c r="I27" s="56"/>
      <c r="J27" s="56"/>
      <c r="K27" s="56"/>
      <c r="L27" s="56"/>
      <c r="M27" s="70"/>
      <c r="N27" s="70"/>
      <c r="O27" s="70"/>
      <c r="P27" s="70"/>
      <c r="Q27" s="70"/>
      <c r="R27" s="84"/>
      <c r="S27" s="84"/>
      <c r="T27" s="84"/>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1"/>
    </row>
    <row r="28" spans="1:54" x14ac:dyDescent="0.2">
      <c r="B28" s="26" t="s">
        <v>0</v>
      </c>
      <c r="C28" s="26" t="s">
        <v>482</v>
      </c>
      <c r="D28" s="67"/>
      <c r="E28" s="56"/>
      <c r="F28" s="56"/>
      <c r="G28" s="56"/>
      <c r="H28" s="56"/>
      <c r="I28" s="56"/>
      <c r="J28" s="56"/>
      <c r="K28" s="56"/>
      <c r="L28" s="56"/>
      <c r="M28" s="70"/>
      <c r="N28" s="70"/>
      <c r="O28" s="70"/>
      <c r="P28" s="70"/>
      <c r="Q28" s="70"/>
      <c r="R28" s="84"/>
      <c r="S28" s="84"/>
      <c r="T28" s="84"/>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1"/>
    </row>
    <row r="29" spans="1:54" x14ac:dyDescent="0.2">
      <c r="BB29" s="4"/>
    </row>
    <row r="30" spans="1:54" x14ac:dyDescent="0.2">
      <c r="BB30" s="4"/>
    </row>
    <row r="31" spans="1:54" ht="18" x14ac:dyDescent="0.2">
      <c r="A31" s="83" t="s">
        <v>441</v>
      </c>
      <c r="B31" s="47" t="s">
        <v>503</v>
      </c>
      <c r="BB31" s="4"/>
    </row>
    <row r="32" spans="1:54" ht="18" x14ac:dyDescent="0.2">
      <c r="A32" s="83"/>
      <c r="B32" s="48"/>
      <c r="BB32" s="4"/>
    </row>
    <row r="33" spans="1:256" ht="12.75" x14ac:dyDescent="0.2">
      <c r="B33" s="117" t="s">
        <v>502</v>
      </c>
      <c r="BB33" s="4"/>
    </row>
    <row r="34" spans="1:256" x14ac:dyDescent="0.2">
      <c r="B34" s="19"/>
      <c r="C34" s="2" t="s">
        <v>472</v>
      </c>
      <c r="D34" s="16">
        <f t="array" ref="D34:BA34">TRANSPOSE(Years)</f>
        <v>1994</v>
      </c>
      <c r="E34" s="17">
        <v>1995</v>
      </c>
      <c r="F34" s="17">
        <v>1996</v>
      </c>
      <c r="G34" s="17">
        <v>1997</v>
      </c>
      <c r="H34" s="17">
        <v>1998</v>
      </c>
      <c r="I34" s="17">
        <v>1999</v>
      </c>
      <c r="J34" s="17">
        <v>2000</v>
      </c>
      <c r="K34" s="17">
        <v>2001</v>
      </c>
      <c r="L34" s="17">
        <v>2002</v>
      </c>
      <c r="M34" s="17">
        <v>2003</v>
      </c>
      <c r="N34" s="17">
        <v>2004</v>
      </c>
      <c r="O34" s="17">
        <v>2005</v>
      </c>
      <c r="P34" s="17">
        <v>2006</v>
      </c>
      <c r="Q34" s="17">
        <v>2007</v>
      </c>
      <c r="R34" s="17">
        <v>2008</v>
      </c>
      <c r="S34" s="17">
        <v>2009</v>
      </c>
      <c r="T34" s="17">
        <v>2010</v>
      </c>
      <c r="U34" s="17">
        <v>2011</v>
      </c>
      <c r="V34" s="17">
        <v>2012</v>
      </c>
      <c r="W34" s="17">
        <v>2013</v>
      </c>
      <c r="X34" s="17">
        <v>2014</v>
      </c>
      <c r="Y34" s="17">
        <v>2015</v>
      </c>
      <c r="Z34" s="17">
        <v>2016</v>
      </c>
      <c r="AA34" s="17">
        <v>2017</v>
      </c>
      <c r="AB34" s="17">
        <v>2018</v>
      </c>
      <c r="AC34" s="17">
        <v>2019</v>
      </c>
      <c r="AD34" s="17">
        <v>2020</v>
      </c>
      <c r="AE34" s="17">
        <v>2021</v>
      </c>
      <c r="AF34" s="17">
        <v>2022</v>
      </c>
      <c r="AG34" s="17">
        <v>2023</v>
      </c>
      <c r="AH34" s="17">
        <v>2024</v>
      </c>
      <c r="AI34" s="17">
        <v>2025</v>
      </c>
      <c r="AJ34" s="17">
        <v>2026</v>
      </c>
      <c r="AK34" s="17">
        <v>2027</v>
      </c>
      <c r="AL34" s="17">
        <v>2028</v>
      </c>
      <c r="AM34" s="17">
        <v>2029</v>
      </c>
      <c r="AN34" s="17">
        <v>2030</v>
      </c>
      <c r="AO34" s="17">
        <v>2031</v>
      </c>
      <c r="AP34" s="17">
        <v>2032</v>
      </c>
      <c r="AQ34" s="17">
        <v>2033</v>
      </c>
      <c r="AR34" s="17">
        <v>2034</v>
      </c>
      <c r="AS34" s="17">
        <v>2035</v>
      </c>
      <c r="AT34" s="17">
        <v>2036</v>
      </c>
      <c r="AU34" s="17">
        <v>2037</v>
      </c>
      <c r="AV34" s="17">
        <v>2038</v>
      </c>
      <c r="AW34" s="17">
        <v>2039</v>
      </c>
      <c r="AX34" s="17">
        <v>2040</v>
      </c>
      <c r="AY34" s="17">
        <v>2041</v>
      </c>
      <c r="AZ34" s="17">
        <v>2042</v>
      </c>
      <c r="BA34" s="18">
        <v>2043</v>
      </c>
    </row>
    <row r="35" spans="1:256" s="6" customFormat="1" x14ac:dyDescent="0.2">
      <c r="A35"/>
      <c r="B35" s="28" t="s">
        <v>96</v>
      </c>
      <c r="C35" s="23" t="s">
        <v>496</v>
      </c>
      <c r="D35" s="57"/>
      <c r="E35" s="58"/>
      <c r="F35" s="58"/>
      <c r="G35" s="58"/>
      <c r="H35" s="58"/>
      <c r="I35" s="58"/>
      <c r="J35" s="58"/>
      <c r="K35" s="58"/>
      <c r="L35" s="58"/>
      <c r="M35" s="63"/>
      <c r="N35" s="63"/>
      <c r="O35" s="63"/>
      <c r="P35" s="63"/>
      <c r="Q35" s="63"/>
      <c r="R35" s="84"/>
      <c r="S35" s="84"/>
      <c r="T35" s="84"/>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8"/>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6" customFormat="1" x14ac:dyDescent="0.2">
      <c r="A36"/>
      <c r="B36" s="28" t="s">
        <v>97</v>
      </c>
      <c r="C36" s="23" t="s">
        <v>497</v>
      </c>
      <c r="D36" s="67"/>
      <c r="E36" s="56"/>
      <c r="F36" s="56"/>
      <c r="G36" s="56"/>
      <c r="H36" s="56"/>
      <c r="I36" s="56"/>
      <c r="J36" s="56"/>
      <c r="K36" s="56"/>
      <c r="L36" s="56"/>
      <c r="M36" s="70"/>
      <c r="N36" s="70"/>
      <c r="O36" s="70"/>
      <c r="P36" s="70"/>
      <c r="Q36" s="70"/>
      <c r="R36" s="84"/>
      <c r="S36" s="84"/>
      <c r="T36" s="84"/>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1"/>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6" customFormat="1" x14ac:dyDescent="0.2">
      <c r="A37"/>
      <c r="B37" s="28" t="s">
        <v>98</v>
      </c>
      <c r="C37" s="23" t="s">
        <v>497</v>
      </c>
      <c r="D37" s="60"/>
      <c r="E37" s="61"/>
      <c r="F37" s="61"/>
      <c r="G37" s="61"/>
      <c r="H37" s="61"/>
      <c r="I37" s="61"/>
      <c r="J37" s="61"/>
      <c r="K37" s="61"/>
      <c r="L37" s="61"/>
      <c r="M37" s="65"/>
      <c r="N37" s="65"/>
      <c r="O37" s="65"/>
      <c r="P37" s="65"/>
      <c r="Q37" s="65"/>
      <c r="R37" s="115"/>
      <c r="S37" s="115"/>
      <c r="T37" s="11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72"/>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 customFormat="1" x14ac:dyDescent="0.2">
      <c r="A38"/>
      <c r="B38" s="89" t="s">
        <v>513</v>
      </c>
      <c r="C38" s="26" t="s">
        <v>498</v>
      </c>
      <c r="D38" s="67"/>
      <c r="E38" s="56"/>
      <c r="F38" s="56"/>
      <c r="G38" s="56"/>
      <c r="H38" s="56"/>
      <c r="I38" s="56"/>
      <c r="J38" s="56"/>
      <c r="K38" s="56"/>
      <c r="L38" s="56"/>
      <c r="M38" s="70"/>
      <c r="N38" s="70"/>
      <c r="O38" s="70"/>
      <c r="P38" s="70"/>
      <c r="Q38" s="70"/>
      <c r="R38" s="112"/>
      <c r="S38" s="112"/>
      <c r="T38" s="116"/>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1"/>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2">
      <c r="BB39" s="4"/>
    </row>
    <row r="40" spans="1:256" ht="12.75" x14ac:dyDescent="0.2">
      <c r="B40" s="117" t="s">
        <v>500</v>
      </c>
      <c r="BB40" s="4"/>
    </row>
    <row r="41" spans="1:256" x14ac:dyDescent="0.2">
      <c r="B41" s="19"/>
      <c r="C41" s="2" t="s">
        <v>472</v>
      </c>
      <c r="D41" s="16">
        <f t="array" ref="D41:BA41">TRANSPOSE(Years)</f>
        <v>1994</v>
      </c>
      <c r="E41" s="17">
        <v>1995</v>
      </c>
      <c r="F41" s="17">
        <v>1996</v>
      </c>
      <c r="G41" s="17">
        <v>1997</v>
      </c>
      <c r="H41" s="17">
        <v>1998</v>
      </c>
      <c r="I41" s="17">
        <v>1999</v>
      </c>
      <c r="J41" s="17">
        <v>2000</v>
      </c>
      <c r="K41" s="17">
        <v>2001</v>
      </c>
      <c r="L41" s="17">
        <v>2002</v>
      </c>
      <c r="M41" s="17">
        <v>2003</v>
      </c>
      <c r="N41" s="17">
        <v>2004</v>
      </c>
      <c r="O41" s="17">
        <v>2005</v>
      </c>
      <c r="P41" s="17">
        <v>2006</v>
      </c>
      <c r="Q41" s="17">
        <v>2007</v>
      </c>
      <c r="R41" s="17">
        <v>2008</v>
      </c>
      <c r="S41" s="17">
        <v>2009</v>
      </c>
      <c r="T41" s="17">
        <v>2010</v>
      </c>
      <c r="U41" s="17">
        <v>2011</v>
      </c>
      <c r="V41" s="17">
        <v>2012</v>
      </c>
      <c r="W41" s="17">
        <v>2013</v>
      </c>
      <c r="X41" s="17">
        <v>2014</v>
      </c>
      <c r="Y41" s="17">
        <v>2015</v>
      </c>
      <c r="Z41" s="17">
        <v>2016</v>
      </c>
      <c r="AA41" s="17">
        <v>2017</v>
      </c>
      <c r="AB41" s="17">
        <v>2018</v>
      </c>
      <c r="AC41" s="17">
        <v>2019</v>
      </c>
      <c r="AD41" s="17">
        <v>2020</v>
      </c>
      <c r="AE41" s="17">
        <v>2021</v>
      </c>
      <c r="AF41" s="17">
        <v>2022</v>
      </c>
      <c r="AG41" s="17">
        <v>2023</v>
      </c>
      <c r="AH41" s="17">
        <v>2024</v>
      </c>
      <c r="AI41" s="17">
        <v>2025</v>
      </c>
      <c r="AJ41" s="17">
        <v>2026</v>
      </c>
      <c r="AK41" s="17">
        <v>2027</v>
      </c>
      <c r="AL41" s="17">
        <v>2028</v>
      </c>
      <c r="AM41" s="17">
        <v>2029</v>
      </c>
      <c r="AN41" s="17">
        <v>2030</v>
      </c>
      <c r="AO41" s="17">
        <v>2031</v>
      </c>
      <c r="AP41" s="17">
        <v>2032</v>
      </c>
      <c r="AQ41" s="17">
        <v>2033</v>
      </c>
      <c r="AR41" s="17">
        <v>2034</v>
      </c>
      <c r="AS41" s="17">
        <v>2035</v>
      </c>
      <c r="AT41" s="17">
        <v>2036</v>
      </c>
      <c r="AU41" s="17">
        <v>2037</v>
      </c>
      <c r="AV41" s="17">
        <v>2038</v>
      </c>
      <c r="AW41" s="17">
        <v>2039</v>
      </c>
      <c r="AX41" s="17">
        <v>2040</v>
      </c>
      <c r="AY41" s="17">
        <v>2041</v>
      </c>
      <c r="AZ41" s="17">
        <v>2042</v>
      </c>
      <c r="BA41" s="18">
        <v>2043</v>
      </c>
    </row>
    <row r="42" spans="1:256" s="6" customFormat="1" x14ac:dyDescent="0.2">
      <c r="A42"/>
      <c r="B42" s="28" t="s">
        <v>96</v>
      </c>
      <c r="C42" s="23" t="s">
        <v>496</v>
      </c>
      <c r="D42" s="57"/>
      <c r="E42" s="58"/>
      <c r="F42" s="58"/>
      <c r="G42" s="58"/>
      <c r="H42" s="58"/>
      <c r="I42" s="58"/>
      <c r="J42" s="58"/>
      <c r="K42" s="58"/>
      <c r="L42" s="58"/>
      <c r="M42" s="63"/>
      <c r="N42" s="63"/>
      <c r="O42" s="63"/>
      <c r="P42" s="63"/>
      <c r="Q42" s="63"/>
      <c r="R42" s="84"/>
      <c r="S42" s="84"/>
      <c r="T42" s="84"/>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8"/>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6" customFormat="1" x14ac:dyDescent="0.2">
      <c r="A43"/>
      <c r="B43" s="28" t="s">
        <v>97</v>
      </c>
      <c r="C43" s="23" t="s">
        <v>497</v>
      </c>
      <c r="D43" s="67"/>
      <c r="E43" s="56"/>
      <c r="F43" s="56"/>
      <c r="G43" s="56"/>
      <c r="H43" s="56"/>
      <c r="I43" s="56"/>
      <c r="J43" s="56"/>
      <c r="K43" s="56"/>
      <c r="L43" s="56"/>
      <c r="M43" s="70"/>
      <c r="N43" s="70"/>
      <c r="O43" s="70"/>
      <c r="P43" s="70"/>
      <c r="Q43" s="70"/>
      <c r="R43" s="84"/>
      <c r="S43" s="84"/>
      <c r="T43" s="84"/>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1"/>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6" customFormat="1" x14ac:dyDescent="0.2">
      <c r="A44"/>
      <c r="B44" s="28" t="s">
        <v>98</v>
      </c>
      <c r="C44" s="23" t="s">
        <v>497</v>
      </c>
      <c r="D44" s="60"/>
      <c r="E44" s="61"/>
      <c r="F44" s="61"/>
      <c r="G44" s="61"/>
      <c r="H44" s="61"/>
      <c r="I44" s="61"/>
      <c r="J44" s="61"/>
      <c r="K44" s="61"/>
      <c r="L44" s="61"/>
      <c r="M44" s="65"/>
      <c r="N44" s="65"/>
      <c r="O44" s="65"/>
      <c r="P44" s="65"/>
      <c r="Q44" s="65"/>
      <c r="R44" s="115"/>
      <c r="S44" s="115"/>
      <c r="T44" s="11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72"/>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6" customFormat="1" x14ac:dyDescent="0.2">
      <c r="A45"/>
      <c r="B45" s="89" t="s">
        <v>513</v>
      </c>
      <c r="C45" s="26" t="s">
        <v>498</v>
      </c>
      <c r="D45" s="67"/>
      <c r="E45" s="56"/>
      <c r="F45" s="56"/>
      <c r="G45" s="56"/>
      <c r="H45" s="56"/>
      <c r="I45" s="56"/>
      <c r="J45" s="56"/>
      <c r="K45" s="56"/>
      <c r="L45" s="56"/>
      <c r="M45" s="70"/>
      <c r="N45" s="70"/>
      <c r="O45" s="70"/>
      <c r="P45" s="70"/>
      <c r="Q45" s="70"/>
      <c r="R45" s="112"/>
      <c r="S45" s="112"/>
      <c r="T45" s="116"/>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1"/>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2">
      <c r="BB46" s="4"/>
    </row>
    <row r="47" spans="1:256" ht="12.75" x14ac:dyDescent="0.2">
      <c r="B47" s="117" t="s">
        <v>499</v>
      </c>
      <c r="BB47" s="4"/>
    </row>
    <row r="48" spans="1:256" x14ac:dyDescent="0.2">
      <c r="B48" s="19"/>
      <c r="C48" s="2" t="s">
        <v>472</v>
      </c>
      <c r="D48" s="16">
        <f t="array" ref="D48:BA48">TRANSPOSE(Years)</f>
        <v>1994</v>
      </c>
      <c r="E48" s="17">
        <v>1995</v>
      </c>
      <c r="F48" s="17">
        <v>1996</v>
      </c>
      <c r="G48" s="17">
        <v>1997</v>
      </c>
      <c r="H48" s="17">
        <v>1998</v>
      </c>
      <c r="I48" s="17">
        <v>1999</v>
      </c>
      <c r="J48" s="17">
        <v>2000</v>
      </c>
      <c r="K48" s="17">
        <v>2001</v>
      </c>
      <c r="L48" s="17">
        <v>2002</v>
      </c>
      <c r="M48" s="17">
        <v>2003</v>
      </c>
      <c r="N48" s="17">
        <v>2004</v>
      </c>
      <c r="O48" s="17">
        <v>2005</v>
      </c>
      <c r="P48" s="17">
        <v>2006</v>
      </c>
      <c r="Q48" s="17">
        <v>2007</v>
      </c>
      <c r="R48" s="17">
        <v>2008</v>
      </c>
      <c r="S48" s="17">
        <v>2009</v>
      </c>
      <c r="T48" s="17">
        <v>2010</v>
      </c>
      <c r="U48" s="17">
        <v>2011</v>
      </c>
      <c r="V48" s="17">
        <v>2012</v>
      </c>
      <c r="W48" s="17">
        <v>2013</v>
      </c>
      <c r="X48" s="17">
        <v>2014</v>
      </c>
      <c r="Y48" s="17">
        <v>2015</v>
      </c>
      <c r="Z48" s="17">
        <v>2016</v>
      </c>
      <c r="AA48" s="17">
        <v>2017</v>
      </c>
      <c r="AB48" s="17">
        <v>2018</v>
      </c>
      <c r="AC48" s="17">
        <v>2019</v>
      </c>
      <c r="AD48" s="17">
        <v>2020</v>
      </c>
      <c r="AE48" s="17">
        <v>2021</v>
      </c>
      <c r="AF48" s="17">
        <v>2022</v>
      </c>
      <c r="AG48" s="17">
        <v>2023</v>
      </c>
      <c r="AH48" s="17">
        <v>2024</v>
      </c>
      <c r="AI48" s="17">
        <v>2025</v>
      </c>
      <c r="AJ48" s="17">
        <v>2026</v>
      </c>
      <c r="AK48" s="17">
        <v>2027</v>
      </c>
      <c r="AL48" s="17">
        <v>2028</v>
      </c>
      <c r="AM48" s="17">
        <v>2029</v>
      </c>
      <c r="AN48" s="17">
        <v>2030</v>
      </c>
      <c r="AO48" s="17">
        <v>2031</v>
      </c>
      <c r="AP48" s="17">
        <v>2032</v>
      </c>
      <c r="AQ48" s="17">
        <v>2033</v>
      </c>
      <c r="AR48" s="17">
        <v>2034</v>
      </c>
      <c r="AS48" s="17">
        <v>2035</v>
      </c>
      <c r="AT48" s="17">
        <v>2036</v>
      </c>
      <c r="AU48" s="17">
        <v>2037</v>
      </c>
      <c r="AV48" s="17">
        <v>2038</v>
      </c>
      <c r="AW48" s="17">
        <v>2039</v>
      </c>
      <c r="AX48" s="17">
        <v>2040</v>
      </c>
      <c r="AY48" s="17">
        <v>2041</v>
      </c>
      <c r="AZ48" s="17">
        <v>2042</v>
      </c>
      <c r="BA48" s="18">
        <v>2043</v>
      </c>
    </row>
    <row r="49" spans="1:256" s="6" customFormat="1" x14ac:dyDescent="0.2">
      <c r="A49"/>
      <c r="B49" s="28" t="s">
        <v>96</v>
      </c>
      <c r="C49" s="23" t="s">
        <v>496</v>
      </c>
      <c r="D49" s="57"/>
      <c r="E49" s="58"/>
      <c r="F49" s="58"/>
      <c r="G49" s="58"/>
      <c r="H49" s="58"/>
      <c r="I49" s="58"/>
      <c r="J49" s="58"/>
      <c r="K49" s="58"/>
      <c r="L49" s="58"/>
      <c r="M49" s="63"/>
      <c r="N49" s="63"/>
      <c r="O49" s="63"/>
      <c r="P49" s="63"/>
      <c r="Q49" s="63"/>
      <c r="R49" s="49"/>
      <c r="S49" s="49"/>
      <c r="T49" s="49"/>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8"/>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6" customFormat="1" x14ac:dyDescent="0.2">
      <c r="A50"/>
      <c r="B50" s="28" t="s">
        <v>97</v>
      </c>
      <c r="C50" s="23" t="s">
        <v>497</v>
      </c>
      <c r="D50" s="67"/>
      <c r="E50" s="56"/>
      <c r="F50" s="56"/>
      <c r="G50" s="56"/>
      <c r="H50" s="56"/>
      <c r="I50" s="56"/>
      <c r="J50" s="56"/>
      <c r="K50" s="56"/>
      <c r="L50" s="56"/>
      <c r="M50" s="70"/>
      <c r="N50" s="70"/>
      <c r="O50" s="70"/>
      <c r="P50" s="70"/>
      <c r="Q50" s="70"/>
      <c r="R50" s="49"/>
      <c r="S50" s="49"/>
      <c r="T50" s="49"/>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1"/>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6" customFormat="1" x14ac:dyDescent="0.2">
      <c r="A51"/>
      <c r="B51" s="28" t="s">
        <v>98</v>
      </c>
      <c r="C51" s="23" t="s">
        <v>497</v>
      </c>
      <c r="D51" s="67"/>
      <c r="E51" s="56"/>
      <c r="F51" s="56"/>
      <c r="G51" s="56"/>
      <c r="H51" s="56"/>
      <c r="I51" s="56"/>
      <c r="J51" s="56"/>
      <c r="K51" s="56"/>
      <c r="L51" s="56"/>
      <c r="M51" s="70"/>
      <c r="N51" s="70"/>
      <c r="O51" s="70"/>
      <c r="P51" s="70"/>
      <c r="Q51" s="70"/>
      <c r="R51" s="49"/>
      <c r="S51" s="49"/>
      <c r="T51" s="49"/>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6" customFormat="1" x14ac:dyDescent="0.2">
      <c r="A52"/>
      <c r="B52" s="89" t="s">
        <v>513</v>
      </c>
      <c r="C52" s="26" t="s">
        <v>498</v>
      </c>
      <c r="D52" s="67"/>
      <c r="E52" s="56"/>
      <c r="F52" s="56"/>
      <c r="G52" s="56"/>
      <c r="H52" s="56"/>
      <c r="I52" s="56"/>
      <c r="J52" s="56"/>
      <c r="K52" s="56"/>
      <c r="L52" s="56"/>
      <c r="M52" s="70"/>
      <c r="N52" s="70"/>
      <c r="O52" s="70"/>
      <c r="P52" s="70"/>
      <c r="Q52" s="70"/>
      <c r="R52" s="49"/>
      <c r="S52" s="49"/>
      <c r="T52" s="49"/>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1"/>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2">
      <c r="BB53" s="4"/>
    </row>
    <row r="54" spans="1:256" ht="12.75" x14ac:dyDescent="0.2">
      <c r="B54" s="117" t="s">
        <v>501</v>
      </c>
      <c r="BB54" s="4"/>
    </row>
    <row r="55" spans="1:256" x14ac:dyDescent="0.2">
      <c r="B55" s="19"/>
      <c r="C55" s="2" t="s">
        <v>472</v>
      </c>
      <c r="D55" s="16">
        <f t="array" ref="D55:BA55">TRANSPOSE(Years)</f>
        <v>1994</v>
      </c>
      <c r="E55" s="17">
        <v>1995</v>
      </c>
      <c r="F55" s="17">
        <v>1996</v>
      </c>
      <c r="G55" s="17">
        <v>1997</v>
      </c>
      <c r="H55" s="17">
        <v>1998</v>
      </c>
      <c r="I55" s="17">
        <v>1999</v>
      </c>
      <c r="J55" s="17">
        <v>2000</v>
      </c>
      <c r="K55" s="17">
        <v>2001</v>
      </c>
      <c r="L55" s="17">
        <v>2002</v>
      </c>
      <c r="M55" s="17">
        <v>2003</v>
      </c>
      <c r="N55" s="17">
        <v>2004</v>
      </c>
      <c r="O55" s="17">
        <v>2005</v>
      </c>
      <c r="P55" s="17">
        <v>2006</v>
      </c>
      <c r="Q55" s="17">
        <v>2007</v>
      </c>
      <c r="R55" s="17">
        <v>2008</v>
      </c>
      <c r="S55" s="17">
        <v>2009</v>
      </c>
      <c r="T55" s="17">
        <v>2010</v>
      </c>
      <c r="U55" s="17">
        <v>2011</v>
      </c>
      <c r="V55" s="17">
        <v>2012</v>
      </c>
      <c r="W55" s="17">
        <v>2013</v>
      </c>
      <c r="X55" s="17">
        <v>2014</v>
      </c>
      <c r="Y55" s="17">
        <v>2015</v>
      </c>
      <c r="Z55" s="17">
        <v>2016</v>
      </c>
      <c r="AA55" s="17">
        <v>2017</v>
      </c>
      <c r="AB55" s="17">
        <v>2018</v>
      </c>
      <c r="AC55" s="17">
        <v>2019</v>
      </c>
      <c r="AD55" s="17">
        <v>2020</v>
      </c>
      <c r="AE55" s="17">
        <v>2021</v>
      </c>
      <c r="AF55" s="17">
        <v>2022</v>
      </c>
      <c r="AG55" s="17">
        <v>2023</v>
      </c>
      <c r="AH55" s="17">
        <v>2024</v>
      </c>
      <c r="AI55" s="17">
        <v>2025</v>
      </c>
      <c r="AJ55" s="17">
        <v>2026</v>
      </c>
      <c r="AK55" s="17">
        <v>2027</v>
      </c>
      <c r="AL55" s="17">
        <v>2028</v>
      </c>
      <c r="AM55" s="17">
        <v>2029</v>
      </c>
      <c r="AN55" s="17">
        <v>2030</v>
      </c>
      <c r="AO55" s="17">
        <v>2031</v>
      </c>
      <c r="AP55" s="17">
        <v>2032</v>
      </c>
      <c r="AQ55" s="17">
        <v>2033</v>
      </c>
      <c r="AR55" s="17">
        <v>2034</v>
      </c>
      <c r="AS55" s="17">
        <v>2035</v>
      </c>
      <c r="AT55" s="17">
        <v>2036</v>
      </c>
      <c r="AU55" s="17">
        <v>2037</v>
      </c>
      <c r="AV55" s="17">
        <v>2038</v>
      </c>
      <c r="AW55" s="17">
        <v>2039</v>
      </c>
      <c r="AX55" s="17">
        <v>2040</v>
      </c>
      <c r="AY55" s="17">
        <v>2041</v>
      </c>
      <c r="AZ55" s="17">
        <v>2042</v>
      </c>
      <c r="BA55" s="18">
        <v>2043</v>
      </c>
    </row>
    <row r="56" spans="1:256" s="6" customFormat="1" x14ac:dyDescent="0.2">
      <c r="A56"/>
      <c r="B56" s="28" t="s">
        <v>101</v>
      </c>
      <c r="C56" s="23" t="s">
        <v>496</v>
      </c>
      <c r="D56" s="57"/>
      <c r="E56" s="58"/>
      <c r="F56" s="58"/>
      <c r="G56" s="58"/>
      <c r="H56" s="58"/>
      <c r="I56" s="58"/>
      <c r="J56" s="58"/>
      <c r="K56" s="58"/>
      <c r="L56" s="58"/>
      <c r="M56" s="63"/>
      <c r="N56" s="63"/>
      <c r="O56" s="63"/>
      <c r="P56" s="63"/>
      <c r="Q56" s="63"/>
      <c r="R56" s="49"/>
      <c r="S56" s="49"/>
      <c r="T56" s="49"/>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8"/>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6" customFormat="1" x14ac:dyDescent="0.2">
      <c r="A57"/>
      <c r="B57" s="28" t="s">
        <v>99</v>
      </c>
      <c r="C57" s="23" t="s">
        <v>497</v>
      </c>
      <c r="D57" s="67"/>
      <c r="E57" s="56"/>
      <c r="F57" s="56"/>
      <c r="G57" s="56"/>
      <c r="H57" s="56"/>
      <c r="I57" s="56"/>
      <c r="J57" s="56"/>
      <c r="K57" s="56"/>
      <c r="L57" s="56"/>
      <c r="M57" s="70"/>
      <c r="N57" s="70"/>
      <c r="O57" s="70"/>
      <c r="P57" s="70"/>
      <c r="Q57" s="70"/>
      <c r="R57" s="49"/>
      <c r="S57" s="49"/>
      <c r="T57" s="49"/>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1"/>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6" customFormat="1" x14ac:dyDescent="0.2">
      <c r="A58"/>
      <c r="B58" s="28" t="s">
        <v>100</v>
      </c>
      <c r="C58" s="23" t="s">
        <v>497</v>
      </c>
      <c r="D58" s="67"/>
      <c r="E58" s="56"/>
      <c r="F58" s="56"/>
      <c r="G58" s="56"/>
      <c r="H58" s="56"/>
      <c r="I58" s="56"/>
      <c r="J58" s="56"/>
      <c r="K58" s="56"/>
      <c r="L58" s="56"/>
      <c r="M58" s="70"/>
      <c r="N58" s="70"/>
      <c r="O58" s="70"/>
      <c r="P58" s="70"/>
      <c r="Q58" s="70"/>
      <c r="R58" s="49"/>
      <c r="S58" s="49"/>
      <c r="T58" s="49"/>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1"/>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6" customFormat="1" x14ac:dyDescent="0.2">
      <c r="A59"/>
      <c r="B59" s="28" t="s">
        <v>607</v>
      </c>
      <c r="C59" s="26" t="s">
        <v>498</v>
      </c>
      <c r="D59" s="67"/>
      <c r="E59" s="56"/>
      <c r="F59" s="56"/>
      <c r="G59" s="56"/>
      <c r="H59" s="56"/>
      <c r="I59" s="56"/>
      <c r="J59" s="56"/>
      <c r="K59" s="56"/>
      <c r="L59" s="56"/>
      <c r="M59" s="70"/>
      <c r="N59" s="70"/>
      <c r="O59" s="70"/>
      <c r="P59" s="70"/>
      <c r="Q59" s="70"/>
      <c r="R59" s="49"/>
      <c r="S59" s="49"/>
      <c r="T59" s="49"/>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1"/>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x14ac:dyDescent="0.2">
      <c r="BB60" s="4"/>
    </row>
    <row r="61" spans="1:256" ht="18" x14ac:dyDescent="0.2">
      <c r="B61" s="47" t="s">
        <v>516</v>
      </c>
      <c r="BB61" s="4"/>
    </row>
    <row r="62" spans="1:256" ht="12" customHeight="1" x14ac:dyDescent="0.2">
      <c r="B62" s="47"/>
      <c r="BB62" s="4"/>
    </row>
    <row r="63" spans="1:256" ht="18" x14ac:dyDescent="0.2">
      <c r="A63" s="83" t="s">
        <v>405</v>
      </c>
      <c r="B63" s="47" t="s">
        <v>514</v>
      </c>
      <c r="BB63" s="4"/>
    </row>
    <row r="64" spans="1:256" ht="8.25" customHeight="1" x14ac:dyDescent="0.2">
      <c r="A64" s="83"/>
      <c r="B64" s="48"/>
      <c r="BB64" s="4"/>
    </row>
    <row r="65" spans="1:54" ht="18" x14ac:dyDescent="0.2">
      <c r="A65" s="83"/>
      <c r="B65" s="117" t="s">
        <v>480</v>
      </c>
      <c r="BB65" s="4"/>
    </row>
    <row r="66" spans="1:54" x14ac:dyDescent="0.2">
      <c r="B66" s="19"/>
      <c r="C66" s="2" t="s">
        <v>472</v>
      </c>
      <c r="D66" s="16">
        <f t="array" ref="D66:BA66">TRANSPOSE(Years)</f>
        <v>1994</v>
      </c>
      <c r="E66" s="17">
        <v>1995</v>
      </c>
      <c r="F66" s="17">
        <v>1996</v>
      </c>
      <c r="G66" s="17">
        <v>1997</v>
      </c>
      <c r="H66" s="17">
        <v>1998</v>
      </c>
      <c r="I66" s="17">
        <v>1999</v>
      </c>
      <c r="J66" s="17">
        <v>2000</v>
      </c>
      <c r="K66" s="17">
        <v>2001</v>
      </c>
      <c r="L66" s="17">
        <v>2002</v>
      </c>
      <c r="M66" s="17">
        <v>2003</v>
      </c>
      <c r="N66" s="17">
        <v>2004</v>
      </c>
      <c r="O66" s="17">
        <v>2005</v>
      </c>
      <c r="P66" s="17">
        <v>2006</v>
      </c>
      <c r="Q66" s="17">
        <v>2007</v>
      </c>
      <c r="R66" s="17">
        <v>2008</v>
      </c>
      <c r="S66" s="17">
        <v>2009</v>
      </c>
      <c r="T66" s="17">
        <v>2010</v>
      </c>
      <c r="U66" s="17">
        <v>2011</v>
      </c>
      <c r="V66" s="17">
        <v>2012</v>
      </c>
      <c r="W66" s="17">
        <v>2013</v>
      </c>
      <c r="X66" s="17">
        <v>2014</v>
      </c>
      <c r="Y66" s="17">
        <v>2015</v>
      </c>
      <c r="Z66" s="17">
        <v>2016</v>
      </c>
      <c r="AA66" s="17">
        <v>2017</v>
      </c>
      <c r="AB66" s="17">
        <v>2018</v>
      </c>
      <c r="AC66" s="17">
        <v>2019</v>
      </c>
      <c r="AD66" s="17">
        <v>2020</v>
      </c>
      <c r="AE66" s="17">
        <v>2021</v>
      </c>
      <c r="AF66" s="17">
        <v>2022</v>
      </c>
      <c r="AG66" s="17">
        <v>2023</v>
      </c>
      <c r="AH66" s="17">
        <v>2024</v>
      </c>
      <c r="AI66" s="17">
        <v>2025</v>
      </c>
      <c r="AJ66" s="17">
        <v>2026</v>
      </c>
      <c r="AK66" s="17">
        <v>2027</v>
      </c>
      <c r="AL66" s="17">
        <v>2028</v>
      </c>
      <c r="AM66" s="17">
        <v>2029</v>
      </c>
      <c r="AN66" s="17">
        <v>2030</v>
      </c>
      <c r="AO66" s="17">
        <v>2031</v>
      </c>
      <c r="AP66" s="17">
        <v>2032</v>
      </c>
      <c r="AQ66" s="17">
        <v>2033</v>
      </c>
      <c r="AR66" s="17">
        <v>2034</v>
      </c>
      <c r="AS66" s="17">
        <v>2035</v>
      </c>
      <c r="AT66" s="17">
        <v>2036</v>
      </c>
      <c r="AU66" s="17">
        <v>2037</v>
      </c>
      <c r="AV66" s="17">
        <v>2038</v>
      </c>
      <c r="AW66" s="17">
        <v>2039</v>
      </c>
      <c r="AX66" s="17">
        <v>2040</v>
      </c>
      <c r="AY66" s="17">
        <v>2041</v>
      </c>
      <c r="AZ66" s="17">
        <v>2042</v>
      </c>
      <c r="BA66" s="18">
        <v>2043</v>
      </c>
    </row>
    <row r="67" spans="1:54" x14ac:dyDescent="0.2">
      <c r="B67" s="28" t="s">
        <v>634</v>
      </c>
      <c r="C67" s="23" t="s">
        <v>491</v>
      </c>
      <c r="D67" s="57"/>
      <c r="E67" s="58"/>
      <c r="F67" s="58"/>
      <c r="G67" s="58"/>
      <c r="H67" s="58"/>
      <c r="I67" s="58"/>
      <c r="J67" s="58"/>
      <c r="K67" s="58"/>
      <c r="L67" s="58"/>
      <c r="M67" s="63"/>
      <c r="N67" s="63"/>
      <c r="O67" s="63"/>
      <c r="P67" s="63"/>
      <c r="Q67" s="63"/>
      <c r="R67" s="63"/>
      <c r="S67" s="63"/>
      <c r="T67" s="49"/>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8"/>
    </row>
    <row r="68" spans="1:54" x14ac:dyDescent="0.2">
      <c r="B68" s="28" t="s">
        <v>635</v>
      </c>
      <c r="C68" s="23" t="s">
        <v>491</v>
      </c>
      <c r="D68" s="67"/>
      <c r="E68" s="56"/>
      <c r="F68" s="56"/>
      <c r="G68" s="56"/>
      <c r="H68" s="56"/>
      <c r="I68" s="56"/>
      <c r="J68" s="56"/>
      <c r="K68" s="56"/>
      <c r="L68" s="56"/>
      <c r="M68" s="70"/>
      <c r="N68" s="70"/>
      <c r="O68" s="70"/>
      <c r="P68" s="70"/>
      <c r="Q68" s="70"/>
      <c r="R68" s="70"/>
      <c r="S68" s="70"/>
      <c r="T68" s="49"/>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1"/>
    </row>
    <row r="69" spans="1:54" x14ac:dyDescent="0.2">
      <c r="B69" s="28" t="s">
        <v>636</v>
      </c>
      <c r="C69" s="23" t="s">
        <v>491</v>
      </c>
      <c r="D69" s="67"/>
      <c r="E69" s="56"/>
      <c r="F69" s="56"/>
      <c r="G69" s="56"/>
      <c r="H69" s="56"/>
      <c r="I69" s="56"/>
      <c r="J69" s="56"/>
      <c r="K69" s="56"/>
      <c r="L69" s="56"/>
      <c r="M69" s="70"/>
      <c r="N69" s="70"/>
      <c r="O69" s="70"/>
      <c r="P69" s="70"/>
      <c r="Q69" s="70"/>
      <c r="R69" s="70"/>
      <c r="S69" s="70"/>
      <c r="T69" s="49"/>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1"/>
    </row>
    <row r="70" spans="1:54" ht="12" customHeight="1" x14ac:dyDescent="0.2">
      <c r="A70" s="83"/>
      <c r="B70" s="48"/>
      <c r="BB70" s="4"/>
    </row>
    <row r="71" spans="1:54" ht="18" x14ac:dyDescent="0.2">
      <c r="A71" s="83"/>
      <c r="B71" s="117" t="s">
        <v>481</v>
      </c>
      <c r="BB71" s="4"/>
    </row>
    <row r="72" spans="1:54" x14ac:dyDescent="0.2">
      <c r="B72" s="19"/>
      <c r="C72" s="2" t="s">
        <v>472</v>
      </c>
      <c r="D72" s="16">
        <f t="array" ref="D72:BA72">TRANSPOSE(Years)</f>
        <v>1994</v>
      </c>
      <c r="E72" s="17">
        <v>1995</v>
      </c>
      <c r="F72" s="17">
        <v>1996</v>
      </c>
      <c r="G72" s="17">
        <v>1997</v>
      </c>
      <c r="H72" s="17">
        <v>1998</v>
      </c>
      <c r="I72" s="17">
        <v>1999</v>
      </c>
      <c r="J72" s="17">
        <v>2000</v>
      </c>
      <c r="K72" s="17">
        <v>2001</v>
      </c>
      <c r="L72" s="17">
        <v>2002</v>
      </c>
      <c r="M72" s="17">
        <v>2003</v>
      </c>
      <c r="N72" s="17">
        <v>2004</v>
      </c>
      <c r="O72" s="17">
        <v>2005</v>
      </c>
      <c r="P72" s="17">
        <v>2006</v>
      </c>
      <c r="Q72" s="17">
        <v>2007</v>
      </c>
      <c r="R72" s="17">
        <v>2008</v>
      </c>
      <c r="S72" s="17">
        <v>2009</v>
      </c>
      <c r="T72" s="17">
        <v>2010</v>
      </c>
      <c r="U72" s="17">
        <v>2011</v>
      </c>
      <c r="V72" s="17">
        <v>2012</v>
      </c>
      <c r="W72" s="17">
        <v>2013</v>
      </c>
      <c r="X72" s="17">
        <v>2014</v>
      </c>
      <c r="Y72" s="17">
        <v>2015</v>
      </c>
      <c r="Z72" s="17">
        <v>2016</v>
      </c>
      <c r="AA72" s="17">
        <v>2017</v>
      </c>
      <c r="AB72" s="17">
        <v>2018</v>
      </c>
      <c r="AC72" s="17">
        <v>2019</v>
      </c>
      <c r="AD72" s="17">
        <v>2020</v>
      </c>
      <c r="AE72" s="17">
        <v>2021</v>
      </c>
      <c r="AF72" s="17">
        <v>2022</v>
      </c>
      <c r="AG72" s="17">
        <v>2023</v>
      </c>
      <c r="AH72" s="17">
        <v>2024</v>
      </c>
      <c r="AI72" s="17">
        <v>2025</v>
      </c>
      <c r="AJ72" s="17">
        <v>2026</v>
      </c>
      <c r="AK72" s="17">
        <v>2027</v>
      </c>
      <c r="AL72" s="17">
        <v>2028</v>
      </c>
      <c r="AM72" s="17">
        <v>2029</v>
      </c>
      <c r="AN72" s="17">
        <v>2030</v>
      </c>
      <c r="AO72" s="17">
        <v>2031</v>
      </c>
      <c r="AP72" s="17">
        <v>2032</v>
      </c>
      <c r="AQ72" s="17">
        <v>2033</v>
      </c>
      <c r="AR72" s="17">
        <v>2034</v>
      </c>
      <c r="AS72" s="17">
        <v>2035</v>
      </c>
      <c r="AT72" s="17">
        <v>2036</v>
      </c>
      <c r="AU72" s="17">
        <v>2037</v>
      </c>
      <c r="AV72" s="17">
        <v>2038</v>
      </c>
      <c r="AW72" s="17">
        <v>2039</v>
      </c>
      <c r="AX72" s="17">
        <v>2040</v>
      </c>
      <c r="AY72" s="17">
        <v>2041</v>
      </c>
      <c r="AZ72" s="17">
        <v>2042</v>
      </c>
      <c r="BA72" s="18">
        <v>2043</v>
      </c>
    </row>
    <row r="73" spans="1:54" x14ac:dyDescent="0.2">
      <c r="B73" s="28" t="s">
        <v>634</v>
      </c>
      <c r="C73" s="23" t="s">
        <v>491</v>
      </c>
      <c r="D73" s="57"/>
      <c r="E73" s="58"/>
      <c r="F73" s="58"/>
      <c r="G73" s="58"/>
      <c r="H73" s="58"/>
      <c r="I73" s="58"/>
      <c r="J73" s="58"/>
      <c r="K73" s="58"/>
      <c r="L73" s="58"/>
      <c r="M73" s="63"/>
      <c r="N73" s="63"/>
      <c r="O73" s="63"/>
      <c r="P73" s="63"/>
      <c r="Q73" s="63"/>
      <c r="R73" s="63"/>
      <c r="S73" s="63"/>
      <c r="T73" s="49"/>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8"/>
    </row>
    <row r="74" spans="1:54" x14ac:dyDescent="0.2">
      <c r="B74" s="28" t="s">
        <v>635</v>
      </c>
      <c r="C74" s="23" t="s">
        <v>491</v>
      </c>
      <c r="D74" s="67"/>
      <c r="E74" s="56"/>
      <c r="F74" s="56"/>
      <c r="G74" s="56"/>
      <c r="H74" s="56"/>
      <c r="I74" s="56"/>
      <c r="J74" s="56"/>
      <c r="K74" s="56"/>
      <c r="L74" s="56"/>
      <c r="M74" s="70"/>
      <c r="N74" s="70"/>
      <c r="O74" s="70"/>
      <c r="P74" s="70"/>
      <c r="Q74" s="70"/>
      <c r="R74" s="70"/>
      <c r="S74" s="70"/>
      <c r="T74" s="49"/>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1"/>
    </row>
    <row r="75" spans="1:54" x14ac:dyDescent="0.2">
      <c r="B75" s="28" t="s">
        <v>636</v>
      </c>
      <c r="C75" s="23" t="s">
        <v>491</v>
      </c>
      <c r="D75" s="67"/>
      <c r="E75" s="56"/>
      <c r="F75" s="56"/>
      <c r="G75" s="56"/>
      <c r="H75" s="56"/>
      <c r="I75" s="56"/>
      <c r="J75" s="56"/>
      <c r="K75" s="56"/>
      <c r="L75" s="56"/>
      <c r="M75" s="70"/>
      <c r="N75" s="70"/>
      <c r="O75" s="70"/>
      <c r="P75" s="70"/>
      <c r="Q75" s="70"/>
      <c r="R75" s="70"/>
      <c r="S75" s="70"/>
      <c r="T75" s="49"/>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1"/>
    </row>
    <row r="76" spans="1:54" ht="12" customHeight="1" x14ac:dyDescent="0.2">
      <c r="A76" s="83"/>
      <c r="B76" s="48"/>
      <c r="BB76" s="4"/>
    </row>
    <row r="77" spans="1:54" ht="18" x14ac:dyDescent="0.2">
      <c r="A77" s="83" t="s">
        <v>406</v>
      </c>
      <c r="B77" s="47" t="s">
        <v>515</v>
      </c>
      <c r="BB77" s="4"/>
    </row>
    <row r="78" spans="1:54" ht="8.25" customHeight="1" x14ac:dyDescent="0.2">
      <c r="A78" s="83"/>
      <c r="B78" s="48"/>
      <c r="BB78" s="4"/>
    </row>
    <row r="79" spans="1:54" x14ac:dyDescent="0.2">
      <c r="B79" s="19"/>
      <c r="C79" s="2" t="s">
        <v>472</v>
      </c>
      <c r="D79" s="16">
        <f t="array" ref="D79:BA79">TRANSPOSE(Years)</f>
        <v>1994</v>
      </c>
      <c r="E79" s="17">
        <v>1995</v>
      </c>
      <c r="F79" s="17">
        <v>1996</v>
      </c>
      <c r="G79" s="17">
        <v>1997</v>
      </c>
      <c r="H79" s="17">
        <v>1998</v>
      </c>
      <c r="I79" s="17">
        <v>1999</v>
      </c>
      <c r="J79" s="17">
        <v>2000</v>
      </c>
      <c r="K79" s="17">
        <v>2001</v>
      </c>
      <c r="L79" s="17">
        <v>2002</v>
      </c>
      <c r="M79" s="17">
        <v>2003</v>
      </c>
      <c r="N79" s="17">
        <v>2004</v>
      </c>
      <c r="O79" s="17">
        <v>2005</v>
      </c>
      <c r="P79" s="17">
        <v>2006</v>
      </c>
      <c r="Q79" s="17">
        <v>2007</v>
      </c>
      <c r="R79" s="17">
        <v>2008</v>
      </c>
      <c r="S79" s="17">
        <v>2009</v>
      </c>
      <c r="T79" s="17">
        <v>2010</v>
      </c>
      <c r="U79" s="17">
        <v>2011</v>
      </c>
      <c r="V79" s="17">
        <v>2012</v>
      </c>
      <c r="W79" s="17">
        <v>2013</v>
      </c>
      <c r="X79" s="17">
        <v>2014</v>
      </c>
      <c r="Y79" s="17">
        <v>2015</v>
      </c>
      <c r="Z79" s="17">
        <v>2016</v>
      </c>
      <c r="AA79" s="17">
        <v>2017</v>
      </c>
      <c r="AB79" s="17">
        <v>2018</v>
      </c>
      <c r="AC79" s="17">
        <v>2019</v>
      </c>
      <c r="AD79" s="17">
        <v>2020</v>
      </c>
      <c r="AE79" s="17">
        <v>2021</v>
      </c>
      <c r="AF79" s="17">
        <v>2022</v>
      </c>
      <c r="AG79" s="17">
        <v>2023</v>
      </c>
      <c r="AH79" s="17">
        <v>2024</v>
      </c>
      <c r="AI79" s="17">
        <v>2025</v>
      </c>
      <c r="AJ79" s="17">
        <v>2026</v>
      </c>
      <c r="AK79" s="17">
        <v>2027</v>
      </c>
      <c r="AL79" s="17">
        <v>2028</v>
      </c>
      <c r="AM79" s="17">
        <v>2029</v>
      </c>
      <c r="AN79" s="17">
        <v>2030</v>
      </c>
      <c r="AO79" s="17">
        <v>2031</v>
      </c>
      <c r="AP79" s="17">
        <v>2032</v>
      </c>
      <c r="AQ79" s="17">
        <v>2033</v>
      </c>
      <c r="AR79" s="17">
        <v>2034</v>
      </c>
      <c r="AS79" s="17">
        <v>2035</v>
      </c>
      <c r="AT79" s="17">
        <v>2036</v>
      </c>
      <c r="AU79" s="17">
        <v>2037</v>
      </c>
      <c r="AV79" s="17">
        <v>2038</v>
      </c>
      <c r="AW79" s="17">
        <v>2039</v>
      </c>
      <c r="AX79" s="17">
        <v>2040</v>
      </c>
      <c r="AY79" s="17">
        <v>2041</v>
      </c>
      <c r="AZ79" s="17">
        <v>2042</v>
      </c>
      <c r="BA79" s="18">
        <v>2043</v>
      </c>
    </row>
    <row r="80" spans="1:54" x14ac:dyDescent="0.2">
      <c r="B80" s="28" t="s">
        <v>18</v>
      </c>
      <c r="C80" s="23" t="s">
        <v>491</v>
      </c>
      <c r="D80" s="57"/>
      <c r="E80" s="58"/>
      <c r="F80" s="58"/>
      <c r="G80" s="58"/>
      <c r="H80" s="58"/>
      <c r="I80" s="58"/>
      <c r="J80" s="58"/>
      <c r="K80" s="58"/>
      <c r="L80" s="58"/>
      <c r="M80" s="63"/>
      <c r="N80" s="63"/>
      <c r="O80" s="63"/>
      <c r="P80" s="63"/>
      <c r="Q80" s="63"/>
      <c r="R80" s="63"/>
      <c r="S80" s="63"/>
      <c r="T80" s="49"/>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8"/>
    </row>
    <row r="81" spans="1:54" x14ac:dyDescent="0.2">
      <c r="B81" s="28" t="s">
        <v>630</v>
      </c>
      <c r="C81" s="23" t="s">
        <v>491</v>
      </c>
      <c r="D81" s="67"/>
      <c r="E81" s="56"/>
      <c r="F81" s="56"/>
      <c r="G81" s="56"/>
      <c r="H81" s="56"/>
      <c r="I81" s="56"/>
      <c r="J81" s="56"/>
      <c r="K81" s="56"/>
      <c r="L81" s="56"/>
      <c r="M81" s="70"/>
      <c r="N81" s="70"/>
      <c r="O81" s="70"/>
      <c r="P81" s="70"/>
      <c r="Q81" s="70"/>
      <c r="R81" s="70"/>
      <c r="S81" s="70"/>
      <c r="T81" s="49"/>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1"/>
    </row>
    <row r="82" spans="1:54" x14ac:dyDescent="0.2">
      <c r="B82" s="28" t="s">
        <v>19</v>
      </c>
      <c r="C82" s="23" t="s">
        <v>491</v>
      </c>
      <c r="D82" s="67"/>
      <c r="E82" s="56"/>
      <c r="F82" s="56"/>
      <c r="G82" s="56"/>
      <c r="H82" s="56"/>
      <c r="I82" s="56"/>
      <c r="J82" s="56"/>
      <c r="K82" s="56"/>
      <c r="L82" s="56"/>
      <c r="M82" s="70"/>
      <c r="N82" s="70"/>
      <c r="O82" s="70"/>
      <c r="P82" s="70"/>
      <c r="Q82" s="70"/>
      <c r="R82" s="70"/>
      <c r="S82" s="70"/>
      <c r="T82" s="49"/>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1"/>
    </row>
    <row r="83" spans="1:54" x14ac:dyDescent="0.2">
      <c r="B83" s="28" t="s">
        <v>20</v>
      </c>
      <c r="C83" s="23" t="s">
        <v>491</v>
      </c>
      <c r="D83" s="57"/>
      <c r="E83" s="58"/>
      <c r="F83" s="58"/>
      <c r="G83" s="58"/>
      <c r="H83" s="58"/>
      <c r="I83" s="58"/>
      <c r="J83" s="58"/>
      <c r="K83" s="58"/>
      <c r="L83" s="58"/>
      <c r="M83" s="63"/>
      <c r="N83" s="63"/>
      <c r="O83" s="63"/>
      <c r="P83" s="63"/>
      <c r="Q83" s="63"/>
      <c r="R83" s="63"/>
      <c r="S83" s="63"/>
      <c r="T83" s="49"/>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8"/>
    </row>
    <row r="84" spans="1:54" x14ac:dyDescent="0.2">
      <c r="B84" s="28" t="s">
        <v>21</v>
      </c>
      <c r="C84" s="23" t="s">
        <v>491</v>
      </c>
      <c r="D84" s="67"/>
      <c r="E84" s="56"/>
      <c r="F84" s="56"/>
      <c r="G84" s="56"/>
      <c r="H84" s="56"/>
      <c r="I84" s="56"/>
      <c r="J84" s="56"/>
      <c r="K84" s="56"/>
      <c r="L84" s="56"/>
      <c r="M84" s="70"/>
      <c r="N84" s="70"/>
      <c r="O84" s="70"/>
      <c r="P84" s="70"/>
      <c r="Q84" s="70"/>
      <c r="R84" s="70"/>
      <c r="S84" s="70"/>
      <c r="T84" s="49"/>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1"/>
    </row>
    <row r="85" spans="1:54" x14ac:dyDescent="0.2">
      <c r="B85" s="28" t="s">
        <v>22</v>
      </c>
      <c r="C85" s="23" t="s">
        <v>491</v>
      </c>
      <c r="D85" s="67"/>
      <c r="E85" s="56"/>
      <c r="F85" s="56"/>
      <c r="G85" s="56"/>
      <c r="H85" s="56"/>
      <c r="I85" s="56"/>
      <c r="J85" s="56"/>
      <c r="K85" s="56"/>
      <c r="L85" s="56"/>
      <c r="M85" s="70"/>
      <c r="N85" s="70"/>
      <c r="O85" s="70"/>
      <c r="P85" s="70"/>
      <c r="Q85" s="70"/>
      <c r="R85" s="70"/>
      <c r="S85" s="70"/>
      <c r="T85" s="49"/>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1"/>
    </row>
    <row r="86" spans="1:54" x14ac:dyDescent="0.2">
      <c r="B86" s="28" t="s">
        <v>631</v>
      </c>
      <c r="C86" s="23" t="s">
        <v>491</v>
      </c>
      <c r="D86" s="57"/>
      <c r="E86" s="58"/>
      <c r="F86" s="58"/>
      <c r="G86" s="58"/>
      <c r="H86" s="58"/>
      <c r="I86" s="58"/>
      <c r="J86" s="58"/>
      <c r="K86" s="58"/>
      <c r="L86" s="58"/>
      <c r="M86" s="63"/>
      <c r="N86" s="63"/>
      <c r="O86" s="63"/>
      <c r="P86" s="63"/>
      <c r="Q86" s="63"/>
      <c r="R86" s="63"/>
      <c r="S86" s="63"/>
      <c r="T86" s="49"/>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8"/>
    </row>
    <row r="87" spans="1:54" x14ac:dyDescent="0.2">
      <c r="B87" s="28" t="s">
        <v>632</v>
      </c>
      <c r="C87" s="23" t="s">
        <v>491</v>
      </c>
      <c r="D87" s="67"/>
      <c r="E87" s="56"/>
      <c r="F87" s="56"/>
      <c r="G87" s="56"/>
      <c r="H87" s="56"/>
      <c r="I87" s="56"/>
      <c r="J87" s="56"/>
      <c r="K87" s="56"/>
      <c r="L87" s="56"/>
      <c r="M87" s="70"/>
      <c r="N87" s="70"/>
      <c r="O87" s="70"/>
      <c r="P87" s="70"/>
      <c r="Q87" s="70"/>
      <c r="R87" s="70"/>
      <c r="S87" s="70"/>
      <c r="T87" s="49"/>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1"/>
    </row>
    <row r="88" spans="1:54" x14ac:dyDescent="0.2">
      <c r="B88" s="28" t="s">
        <v>633</v>
      </c>
      <c r="C88" s="23" t="s">
        <v>491</v>
      </c>
      <c r="D88" s="67"/>
      <c r="E88" s="56"/>
      <c r="F88" s="56"/>
      <c r="G88" s="56"/>
      <c r="H88" s="56"/>
      <c r="I88" s="56"/>
      <c r="J88" s="56"/>
      <c r="K88" s="56"/>
      <c r="L88" s="56"/>
      <c r="M88" s="70"/>
      <c r="N88" s="70"/>
      <c r="O88" s="70"/>
      <c r="P88" s="70"/>
      <c r="Q88" s="70"/>
      <c r="R88" s="70"/>
      <c r="S88" s="70"/>
      <c r="T88" s="49"/>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1"/>
    </row>
    <row r="89" spans="1:54" ht="12" customHeight="1" x14ac:dyDescent="0.2">
      <c r="A89" s="83"/>
      <c r="B89" s="48"/>
      <c r="BB89" s="4"/>
    </row>
    <row r="90" spans="1:54" ht="12" customHeight="1" x14ac:dyDescent="0.2">
      <c r="A90" s="83"/>
      <c r="B90" s="48"/>
      <c r="BB90" s="4"/>
    </row>
    <row r="91" spans="1:54" ht="18" x14ac:dyDescent="0.2">
      <c r="B91" s="47" t="s">
        <v>517</v>
      </c>
      <c r="BB91" s="4"/>
    </row>
    <row r="92" spans="1:54" ht="9" customHeight="1" x14ac:dyDescent="0.2">
      <c r="B92" s="47"/>
      <c r="BB92" s="4"/>
    </row>
    <row r="93" spans="1:54" ht="18" x14ac:dyDescent="0.2">
      <c r="A93" s="83" t="s">
        <v>407</v>
      </c>
      <c r="B93" s="47" t="s">
        <v>518</v>
      </c>
    </row>
    <row r="94" spans="1:54" x14ac:dyDescent="0.2">
      <c r="B94" s="19"/>
      <c r="C94" s="2" t="s">
        <v>472</v>
      </c>
      <c r="D94" s="16">
        <f t="array" ref="D94:BA94">TRANSPOSE(Years)</f>
        <v>1994</v>
      </c>
      <c r="E94" s="17">
        <v>1995</v>
      </c>
      <c r="F94" s="17">
        <v>1996</v>
      </c>
      <c r="G94" s="17">
        <v>1997</v>
      </c>
      <c r="H94" s="17">
        <v>1998</v>
      </c>
      <c r="I94" s="17">
        <v>1999</v>
      </c>
      <c r="J94" s="17">
        <v>2000</v>
      </c>
      <c r="K94" s="17">
        <v>2001</v>
      </c>
      <c r="L94" s="17">
        <v>2002</v>
      </c>
      <c r="M94" s="17">
        <v>2003</v>
      </c>
      <c r="N94" s="17">
        <v>2004</v>
      </c>
      <c r="O94" s="17">
        <v>2005</v>
      </c>
      <c r="P94" s="17">
        <v>2006</v>
      </c>
      <c r="Q94" s="17">
        <v>2007</v>
      </c>
      <c r="R94" s="17">
        <v>2008</v>
      </c>
      <c r="S94" s="17">
        <v>2009</v>
      </c>
      <c r="T94" s="17">
        <v>2010</v>
      </c>
      <c r="U94" s="17">
        <v>2011</v>
      </c>
      <c r="V94" s="17">
        <v>2012</v>
      </c>
      <c r="W94" s="17">
        <v>2013</v>
      </c>
      <c r="X94" s="17">
        <v>2014</v>
      </c>
      <c r="Y94" s="17">
        <v>2015</v>
      </c>
      <c r="Z94" s="17">
        <v>2016</v>
      </c>
      <c r="AA94" s="17">
        <v>2017</v>
      </c>
      <c r="AB94" s="17">
        <v>2018</v>
      </c>
      <c r="AC94" s="17">
        <v>2019</v>
      </c>
      <c r="AD94" s="17">
        <v>2020</v>
      </c>
      <c r="AE94" s="17">
        <v>2021</v>
      </c>
      <c r="AF94" s="17">
        <v>2022</v>
      </c>
      <c r="AG94" s="17">
        <v>2023</v>
      </c>
      <c r="AH94" s="17">
        <v>2024</v>
      </c>
      <c r="AI94" s="17">
        <v>2025</v>
      </c>
      <c r="AJ94" s="17">
        <v>2026</v>
      </c>
      <c r="AK94" s="17">
        <v>2027</v>
      </c>
      <c r="AL94" s="17">
        <v>2028</v>
      </c>
      <c r="AM94" s="17">
        <v>2029</v>
      </c>
      <c r="AN94" s="17">
        <v>2030</v>
      </c>
      <c r="AO94" s="17">
        <v>2031</v>
      </c>
      <c r="AP94" s="17">
        <v>2032</v>
      </c>
      <c r="AQ94" s="17">
        <v>2033</v>
      </c>
      <c r="AR94" s="17">
        <v>2034</v>
      </c>
      <c r="AS94" s="17">
        <v>2035</v>
      </c>
      <c r="AT94" s="17">
        <v>2036</v>
      </c>
      <c r="AU94" s="17">
        <v>2037</v>
      </c>
      <c r="AV94" s="17">
        <v>2038</v>
      </c>
      <c r="AW94" s="17">
        <v>2039</v>
      </c>
      <c r="AX94" s="17">
        <v>2040</v>
      </c>
      <c r="AY94" s="17">
        <v>2041</v>
      </c>
      <c r="AZ94" s="17">
        <v>2042</v>
      </c>
      <c r="BA94" s="18">
        <v>2043</v>
      </c>
    </row>
    <row r="95" spans="1:54" x14ac:dyDescent="0.2">
      <c r="B95" s="28" t="s">
        <v>623</v>
      </c>
      <c r="C95" s="23" t="s">
        <v>629</v>
      </c>
      <c r="D95" s="92"/>
      <c r="E95" s="93"/>
      <c r="F95" s="93"/>
      <c r="G95" s="93"/>
      <c r="H95" s="93"/>
      <c r="I95" s="93"/>
      <c r="J95" s="93"/>
      <c r="K95" s="93"/>
      <c r="L95" s="93"/>
      <c r="M95" s="119"/>
      <c r="N95" s="119"/>
      <c r="O95" s="119"/>
      <c r="P95" s="119"/>
      <c r="Q95" s="119"/>
      <c r="R95" s="119"/>
      <c r="S95" s="119"/>
      <c r="T95" s="120"/>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21"/>
    </row>
    <row r="96" spans="1:54" x14ac:dyDescent="0.2">
      <c r="B96" s="28" t="s">
        <v>624</v>
      </c>
      <c r="C96" s="23" t="s">
        <v>628</v>
      </c>
      <c r="D96" s="67"/>
      <c r="E96" s="56"/>
      <c r="F96" s="56"/>
      <c r="G96" s="56"/>
      <c r="H96" s="56"/>
      <c r="I96" s="56"/>
      <c r="J96" s="56"/>
      <c r="K96" s="56"/>
      <c r="L96" s="56"/>
      <c r="M96" s="70"/>
      <c r="N96" s="70"/>
      <c r="O96" s="70"/>
      <c r="P96" s="70"/>
      <c r="Q96" s="70"/>
      <c r="R96" s="70"/>
      <c r="S96" s="70"/>
      <c r="T96" s="112"/>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1"/>
    </row>
    <row r="97" spans="1:53" x14ac:dyDescent="0.2">
      <c r="B97" s="28" t="s">
        <v>625</v>
      </c>
      <c r="C97" s="23" t="s">
        <v>628</v>
      </c>
      <c r="D97" s="67"/>
      <c r="E97" s="56"/>
      <c r="F97" s="56"/>
      <c r="G97" s="56"/>
      <c r="H97" s="56"/>
      <c r="I97" s="56"/>
      <c r="J97" s="56"/>
      <c r="K97" s="56"/>
      <c r="L97" s="56"/>
      <c r="M97" s="70"/>
      <c r="N97" s="70"/>
      <c r="O97" s="70"/>
      <c r="P97" s="70"/>
      <c r="Q97" s="70"/>
      <c r="R97" s="118"/>
      <c r="S97" s="118"/>
      <c r="T97" s="49"/>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1"/>
    </row>
    <row r="98" spans="1:53" x14ac:dyDescent="0.2">
      <c r="B98" s="28" t="s">
        <v>626</v>
      </c>
      <c r="C98" s="23" t="s">
        <v>628</v>
      </c>
      <c r="D98" s="67"/>
      <c r="E98" s="56"/>
      <c r="F98" s="56"/>
      <c r="G98" s="56"/>
      <c r="H98" s="56"/>
      <c r="I98" s="56"/>
      <c r="J98" s="56"/>
      <c r="K98" s="56"/>
      <c r="L98" s="56"/>
      <c r="M98" s="70"/>
      <c r="N98" s="70"/>
      <c r="O98" s="70"/>
      <c r="P98" s="70"/>
      <c r="Q98" s="70"/>
      <c r="R98" s="118"/>
      <c r="S98" s="118"/>
      <c r="T98" s="49"/>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1"/>
    </row>
    <row r="99" spans="1:53" x14ac:dyDescent="0.2">
      <c r="B99" s="28" t="s">
        <v>627</v>
      </c>
      <c r="C99" s="23" t="s">
        <v>628</v>
      </c>
      <c r="D99" s="67"/>
      <c r="E99" s="56"/>
      <c r="F99" s="56"/>
      <c r="G99" s="56"/>
      <c r="H99" s="56"/>
      <c r="I99" s="56"/>
      <c r="J99" s="56"/>
      <c r="K99" s="56"/>
      <c r="L99" s="56"/>
      <c r="M99" s="70"/>
      <c r="N99" s="70"/>
      <c r="O99" s="70"/>
      <c r="P99" s="70"/>
      <c r="Q99" s="70"/>
      <c r="R99" s="118"/>
      <c r="S99" s="118"/>
      <c r="T99" s="49"/>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1"/>
    </row>
    <row r="101" spans="1:53" ht="18" x14ac:dyDescent="0.2">
      <c r="A101" s="83" t="s">
        <v>408</v>
      </c>
      <c r="B101" s="47" t="s">
        <v>519</v>
      </c>
    </row>
    <row r="102" spans="1:53" ht="15" x14ac:dyDescent="0.2">
      <c r="B102" s="130" t="s">
        <v>520</v>
      </c>
    </row>
    <row r="103" spans="1:53" ht="15.75" x14ac:dyDescent="0.2">
      <c r="B103" s="48"/>
    </row>
    <row r="104" spans="1:53" ht="30" customHeight="1" x14ac:dyDescent="0.2">
      <c r="B104" s="135"/>
      <c r="C104" s="135"/>
      <c r="D104" s="135"/>
      <c r="E104" s="135"/>
      <c r="F104" s="135"/>
      <c r="G104" s="135"/>
      <c r="H104" s="135"/>
      <c r="I104" s="135"/>
      <c r="J104" s="135"/>
      <c r="K104" s="135"/>
      <c r="L104" s="135"/>
      <c r="M104" s="135"/>
      <c r="N104" s="135"/>
      <c r="O104" s="135"/>
      <c r="P104" s="135"/>
      <c r="Q104" s="135"/>
      <c r="R104" s="135"/>
    </row>
    <row r="106" spans="1:53" ht="18" x14ac:dyDescent="0.2">
      <c r="A106" s="83" t="s">
        <v>409</v>
      </c>
      <c r="B106" s="47" t="s">
        <v>521</v>
      </c>
    </row>
    <row r="107" spans="1:53" ht="30" customHeight="1" x14ac:dyDescent="0.2">
      <c r="B107" s="135"/>
      <c r="C107" s="135"/>
      <c r="D107" s="135"/>
      <c r="E107" s="135"/>
      <c r="F107" s="135"/>
      <c r="G107" s="135"/>
      <c r="H107" s="135"/>
      <c r="I107" s="135"/>
      <c r="J107" s="135"/>
      <c r="K107" s="135"/>
      <c r="L107" s="135"/>
      <c r="M107" s="135"/>
      <c r="N107" s="135"/>
      <c r="O107" s="135"/>
      <c r="P107" s="135"/>
      <c r="Q107" s="135"/>
      <c r="R107" s="135"/>
    </row>
    <row r="109" spans="1:53" ht="18" x14ac:dyDescent="0.2">
      <c r="A109" s="83" t="s">
        <v>410</v>
      </c>
      <c r="B109" s="47" t="s">
        <v>522</v>
      </c>
    </row>
    <row r="110" spans="1:53" x14ac:dyDescent="0.2">
      <c r="B110" s="19"/>
      <c r="C110" s="2" t="s">
        <v>472</v>
      </c>
      <c r="D110" s="16">
        <f t="array" ref="D110:BA110">TRANSPOSE(Years)</f>
        <v>1994</v>
      </c>
      <c r="E110" s="17">
        <v>1995</v>
      </c>
      <c r="F110" s="17">
        <v>1996</v>
      </c>
      <c r="G110" s="17">
        <v>1997</v>
      </c>
      <c r="H110" s="17">
        <v>1998</v>
      </c>
      <c r="I110" s="17">
        <v>1999</v>
      </c>
      <c r="J110" s="17">
        <v>2000</v>
      </c>
      <c r="K110" s="17">
        <v>2001</v>
      </c>
      <c r="L110" s="17">
        <v>2002</v>
      </c>
      <c r="M110" s="17">
        <v>2003</v>
      </c>
      <c r="N110" s="17">
        <v>2004</v>
      </c>
      <c r="O110" s="17">
        <v>2005</v>
      </c>
      <c r="P110" s="17">
        <v>2006</v>
      </c>
      <c r="Q110" s="17">
        <v>2007</v>
      </c>
      <c r="R110" s="17">
        <v>2008</v>
      </c>
      <c r="S110" s="17">
        <v>2009</v>
      </c>
      <c r="T110" s="17">
        <v>2010</v>
      </c>
      <c r="U110" s="17">
        <v>2011</v>
      </c>
      <c r="V110" s="17">
        <v>2012</v>
      </c>
      <c r="W110" s="17">
        <v>2013</v>
      </c>
      <c r="X110" s="17">
        <v>2014</v>
      </c>
      <c r="Y110" s="17">
        <v>2015</v>
      </c>
      <c r="Z110" s="17">
        <v>2016</v>
      </c>
      <c r="AA110" s="17">
        <v>2017</v>
      </c>
      <c r="AB110" s="17">
        <v>2018</v>
      </c>
      <c r="AC110" s="17">
        <v>2019</v>
      </c>
      <c r="AD110" s="17">
        <v>2020</v>
      </c>
      <c r="AE110" s="17">
        <v>2021</v>
      </c>
      <c r="AF110" s="17">
        <v>2022</v>
      </c>
      <c r="AG110" s="17">
        <v>2023</v>
      </c>
      <c r="AH110" s="17">
        <v>2024</v>
      </c>
      <c r="AI110" s="17">
        <v>2025</v>
      </c>
      <c r="AJ110" s="17">
        <v>2026</v>
      </c>
      <c r="AK110" s="17">
        <v>2027</v>
      </c>
      <c r="AL110" s="17">
        <v>2028</v>
      </c>
      <c r="AM110" s="17">
        <v>2029</v>
      </c>
      <c r="AN110" s="17">
        <v>2030</v>
      </c>
      <c r="AO110" s="17">
        <v>2031</v>
      </c>
      <c r="AP110" s="17">
        <v>2032</v>
      </c>
      <c r="AQ110" s="17">
        <v>2033</v>
      </c>
      <c r="AR110" s="17">
        <v>2034</v>
      </c>
      <c r="AS110" s="17">
        <v>2035</v>
      </c>
      <c r="AT110" s="17">
        <v>2036</v>
      </c>
      <c r="AU110" s="17">
        <v>2037</v>
      </c>
      <c r="AV110" s="17">
        <v>2038</v>
      </c>
      <c r="AW110" s="17">
        <v>2039</v>
      </c>
      <c r="AX110" s="17">
        <v>2040</v>
      </c>
      <c r="AY110" s="17">
        <v>2041</v>
      </c>
      <c r="AZ110" s="17">
        <v>2042</v>
      </c>
      <c r="BA110" s="18">
        <v>2043</v>
      </c>
    </row>
    <row r="111" spans="1:53" x14ac:dyDescent="0.2">
      <c r="B111" s="28" t="s">
        <v>602</v>
      </c>
      <c r="C111" s="23" t="s">
        <v>492</v>
      </c>
      <c r="D111" s="57"/>
      <c r="E111" s="58"/>
      <c r="F111" s="58"/>
      <c r="G111" s="58"/>
      <c r="H111" s="58"/>
      <c r="I111" s="58"/>
      <c r="J111" s="58"/>
      <c r="K111" s="58"/>
      <c r="L111" s="58"/>
      <c r="M111" s="63"/>
      <c r="N111" s="63"/>
      <c r="O111" s="63"/>
      <c r="P111" s="63"/>
      <c r="Q111" s="63"/>
      <c r="R111" s="63"/>
      <c r="S111" s="49"/>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8"/>
    </row>
    <row r="113" spans="1:54" ht="18" x14ac:dyDescent="0.2">
      <c r="B113" s="47" t="s">
        <v>104</v>
      </c>
      <c r="BB113" s="4"/>
    </row>
    <row r="114" spans="1:54" ht="12" customHeight="1" x14ac:dyDescent="0.2">
      <c r="B114" s="47"/>
      <c r="BB114" s="4"/>
    </row>
    <row r="115" spans="1:54" ht="18" customHeight="1" x14ac:dyDescent="0.2">
      <c r="A115" s="83" t="s">
        <v>523</v>
      </c>
      <c r="B115" s="47" t="s">
        <v>527</v>
      </c>
      <c r="BB115" s="4"/>
    </row>
    <row r="116" spans="1:54" x14ac:dyDescent="0.2">
      <c r="B116" s="19"/>
      <c r="C116" s="2" t="s">
        <v>472</v>
      </c>
      <c r="D116" s="16">
        <f t="array" ref="D116:BA116">TRANSPOSE(Years)</f>
        <v>1994</v>
      </c>
      <c r="E116" s="17">
        <v>1995</v>
      </c>
      <c r="F116" s="17">
        <v>1996</v>
      </c>
      <c r="G116" s="17">
        <v>1997</v>
      </c>
      <c r="H116" s="17">
        <v>1998</v>
      </c>
      <c r="I116" s="17">
        <v>1999</v>
      </c>
      <c r="J116" s="17">
        <v>2000</v>
      </c>
      <c r="K116" s="17">
        <v>2001</v>
      </c>
      <c r="L116" s="17">
        <v>2002</v>
      </c>
      <c r="M116" s="17">
        <v>2003</v>
      </c>
      <c r="N116" s="17">
        <v>2004</v>
      </c>
      <c r="O116" s="17">
        <v>2005</v>
      </c>
      <c r="P116" s="17">
        <v>2006</v>
      </c>
      <c r="Q116" s="17">
        <v>2007</v>
      </c>
      <c r="R116" s="17">
        <v>2008</v>
      </c>
      <c r="S116" s="17">
        <v>2009</v>
      </c>
      <c r="T116" s="17">
        <v>2010</v>
      </c>
      <c r="U116" s="17">
        <v>2011</v>
      </c>
      <c r="V116" s="17">
        <v>2012</v>
      </c>
      <c r="W116" s="17">
        <v>2013</v>
      </c>
      <c r="X116" s="17">
        <v>2014</v>
      </c>
      <c r="Y116" s="17">
        <v>2015</v>
      </c>
      <c r="Z116" s="17">
        <v>2016</v>
      </c>
      <c r="AA116" s="17">
        <v>2017</v>
      </c>
      <c r="AB116" s="17">
        <v>2018</v>
      </c>
      <c r="AC116" s="17">
        <v>2019</v>
      </c>
      <c r="AD116" s="17">
        <v>2020</v>
      </c>
      <c r="AE116" s="17">
        <v>2021</v>
      </c>
      <c r="AF116" s="17">
        <v>2022</v>
      </c>
      <c r="AG116" s="17">
        <v>2023</v>
      </c>
      <c r="AH116" s="17">
        <v>2024</v>
      </c>
      <c r="AI116" s="17">
        <v>2025</v>
      </c>
      <c r="AJ116" s="17">
        <v>2026</v>
      </c>
      <c r="AK116" s="17">
        <v>2027</v>
      </c>
      <c r="AL116" s="17">
        <v>2028</v>
      </c>
      <c r="AM116" s="17">
        <v>2029</v>
      </c>
      <c r="AN116" s="17">
        <v>2030</v>
      </c>
      <c r="AO116" s="17">
        <v>2031</v>
      </c>
      <c r="AP116" s="17">
        <v>2032</v>
      </c>
      <c r="AQ116" s="17">
        <v>2033</v>
      </c>
      <c r="AR116" s="17">
        <v>2034</v>
      </c>
      <c r="AS116" s="17">
        <v>2035</v>
      </c>
      <c r="AT116" s="17">
        <v>2036</v>
      </c>
      <c r="AU116" s="17">
        <v>2037</v>
      </c>
      <c r="AV116" s="17">
        <v>2038</v>
      </c>
      <c r="AW116" s="17">
        <v>2039</v>
      </c>
      <c r="AX116" s="17">
        <v>2040</v>
      </c>
      <c r="AY116" s="17">
        <v>2041</v>
      </c>
      <c r="AZ116" s="17">
        <v>2042</v>
      </c>
      <c r="BA116" s="18">
        <v>2043</v>
      </c>
    </row>
    <row r="117" spans="1:54" x14ac:dyDescent="0.2">
      <c r="B117" s="28"/>
      <c r="C117" s="23" t="s">
        <v>105</v>
      </c>
      <c r="D117" s="57"/>
      <c r="E117" s="58"/>
      <c r="F117" s="58"/>
      <c r="G117" s="58"/>
      <c r="H117" s="58"/>
      <c r="I117" s="58"/>
      <c r="J117" s="58"/>
      <c r="K117" s="58"/>
      <c r="L117" s="58"/>
      <c r="M117" s="58"/>
      <c r="N117" s="58"/>
      <c r="O117" s="58"/>
      <c r="P117" s="49"/>
      <c r="Q117" s="49"/>
      <c r="R117" s="49"/>
      <c r="S117" s="49"/>
      <c r="T117" s="49"/>
      <c r="U117" s="5"/>
      <c r="V117" s="5"/>
      <c r="W117" s="5"/>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8"/>
    </row>
    <row r="118" spans="1:54" x14ac:dyDescent="0.2">
      <c r="B118" s="28"/>
      <c r="C118" s="23" t="s">
        <v>105</v>
      </c>
      <c r="D118" s="57"/>
      <c r="E118" s="58"/>
      <c r="F118" s="58"/>
      <c r="G118" s="58"/>
      <c r="H118" s="58"/>
      <c r="I118" s="58"/>
      <c r="J118" s="58"/>
      <c r="K118" s="58"/>
      <c r="L118" s="58"/>
      <c r="M118" s="58"/>
      <c r="N118" s="58"/>
      <c r="O118" s="58"/>
      <c r="P118" s="49"/>
      <c r="Q118" s="49"/>
      <c r="R118" s="49"/>
      <c r="S118" s="49"/>
      <c r="T118" s="49"/>
      <c r="U118" s="5"/>
      <c r="V118" s="5"/>
      <c r="W118" s="5"/>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8"/>
    </row>
    <row r="119" spans="1:54" x14ac:dyDescent="0.2">
      <c r="B119" s="28"/>
      <c r="C119" s="23" t="s">
        <v>105</v>
      </c>
      <c r="D119" s="57"/>
      <c r="E119" s="58"/>
      <c r="F119" s="58"/>
      <c r="G119" s="58"/>
      <c r="H119" s="58"/>
      <c r="I119" s="58"/>
      <c r="J119" s="58"/>
      <c r="K119" s="58"/>
      <c r="L119" s="58"/>
      <c r="M119" s="58"/>
      <c r="N119" s="58"/>
      <c r="O119" s="58"/>
      <c r="P119" s="49"/>
      <c r="Q119" s="49"/>
      <c r="R119" s="49"/>
      <c r="S119" s="49"/>
      <c r="T119" s="49"/>
      <c r="U119" s="5"/>
      <c r="V119" s="5"/>
      <c r="W119" s="5"/>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8"/>
    </row>
    <row r="120" spans="1:54" x14ac:dyDescent="0.2">
      <c r="B120" s="28"/>
      <c r="C120" s="23" t="s">
        <v>105</v>
      </c>
      <c r="D120" s="57"/>
      <c r="E120" s="58"/>
      <c r="F120" s="58"/>
      <c r="G120" s="58"/>
      <c r="H120" s="58"/>
      <c r="I120" s="58"/>
      <c r="J120" s="58"/>
      <c r="K120" s="58"/>
      <c r="L120" s="58"/>
      <c r="M120" s="58"/>
      <c r="N120" s="58"/>
      <c r="O120" s="58"/>
      <c r="P120" s="49"/>
      <c r="Q120" s="49"/>
      <c r="R120" s="49"/>
      <c r="S120" s="49"/>
      <c r="T120" s="49"/>
      <c r="U120" s="5"/>
      <c r="V120" s="5"/>
      <c r="W120" s="5"/>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8"/>
    </row>
    <row r="122" spans="1:54" ht="18" x14ac:dyDescent="0.2">
      <c r="A122" s="83" t="s">
        <v>524</v>
      </c>
      <c r="B122" s="47" t="s">
        <v>526</v>
      </c>
      <c r="BB122" s="4"/>
    </row>
    <row r="123" spans="1:54" ht="15.75" x14ac:dyDescent="0.2">
      <c r="B123" s="52"/>
      <c r="BB123" s="4"/>
    </row>
    <row r="124" spans="1:54" x14ac:dyDescent="0.2">
      <c r="B124" s="19"/>
      <c r="C124" s="2" t="s">
        <v>472</v>
      </c>
      <c r="D124" s="16">
        <f t="array" ref="D124:BA124">TRANSPOSE(Years)</f>
        <v>1994</v>
      </c>
      <c r="E124" s="17">
        <v>1995</v>
      </c>
      <c r="F124" s="17">
        <v>1996</v>
      </c>
      <c r="G124" s="17">
        <v>1997</v>
      </c>
      <c r="H124" s="17">
        <v>1998</v>
      </c>
      <c r="I124" s="17">
        <v>1999</v>
      </c>
      <c r="J124" s="17">
        <v>2000</v>
      </c>
      <c r="K124" s="17">
        <v>2001</v>
      </c>
      <c r="L124" s="17">
        <v>2002</v>
      </c>
      <c r="M124" s="17">
        <v>2003</v>
      </c>
      <c r="N124" s="17">
        <v>2004</v>
      </c>
      <c r="O124" s="17">
        <v>2005</v>
      </c>
      <c r="P124" s="17">
        <v>2006</v>
      </c>
      <c r="Q124" s="17">
        <v>2007</v>
      </c>
      <c r="R124" s="17">
        <v>2008</v>
      </c>
      <c r="S124" s="17">
        <v>2009</v>
      </c>
      <c r="T124" s="17">
        <v>2010</v>
      </c>
      <c r="U124" s="17">
        <v>2011</v>
      </c>
      <c r="V124" s="17">
        <v>2012</v>
      </c>
      <c r="W124" s="17">
        <v>2013</v>
      </c>
      <c r="X124" s="17">
        <v>2014</v>
      </c>
      <c r="Y124" s="17">
        <v>2015</v>
      </c>
      <c r="Z124" s="17">
        <v>2016</v>
      </c>
      <c r="AA124" s="17">
        <v>2017</v>
      </c>
      <c r="AB124" s="17">
        <v>2018</v>
      </c>
      <c r="AC124" s="17">
        <v>2019</v>
      </c>
      <c r="AD124" s="17">
        <v>2020</v>
      </c>
      <c r="AE124" s="17">
        <v>2021</v>
      </c>
      <c r="AF124" s="17">
        <v>2022</v>
      </c>
      <c r="AG124" s="17">
        <v>2023</v>
      </c>
      <c r="AH124" s="17">
        <v>2024</v>
      </c>
      <c r="AI124" s="17">
        <v>2025</v>
      </c>
      <c r="AJ124" s="17">
        <v>2026</v>
      </c>
      <c r="AK124" s="17">
        <v>2027</v>
      </c>
      <c r="AL124" s="17">
        <v>2028</v>
      </c>
      <c r="AM124" s="17">
        <v>2029</v>
      </c>
      <c r="AN124" s="17">
        <v>2030</v>
      </c>
      <c r="AO124" s="17">
        <v>2031</v>
      </c>
      <c r="AP124" s="17">
        <v>2032</v>
      </c>
      <c r="AQ124" s="17">
        <v>2033</v>
      </c>
      <c r="AR124" s="17">
        <v>2034</v>
      </c>
      <c r="AS124" s="17">
        <v>2035</v>
      </c>
      <c r="AT124" s="17">
        <v>2036</v>
      </c>
      <c r="AU124" s="17">
        <v>2037</v>
      </c>
      <c r="AV124" s="17">
        <v>2038</v>
      </c>
      <c r="AW124" s="17">
        <v>2039</v>
      </c>
      <c r="AX124" s="17">
        <v>2040</v>
      </c>
      <c r="AY124" s="17">
        <v>2041</v>
      </c>
      <c r="AZ124" s="17">
        <v>2042</v>
      </c>
      <c r="BA124" s="18">
        <v>2043</v>
      </c>
    </row>
    <row r="125" spans="1:54" x14ac:dyDescent="0.2">
      <c r="B125" s="28"/>
      <c r="C125" s="23" t="s">
        <v>106</v>
      </c>
      <c r="D125" s="57"/>
      <c r="E125" s="58"/>
      <c r="F125" s="58"/>
      <c r="G125" s="58"/>
      <c r="H125" s="58"/>
      <c r="I125" s="58"/>
      <c r="J125" s="58"/>
      <c r="K125" s="58"/>
      <c r="L125" s="58"/>
      <c r="M125" s="63"/>
      <c r="N125" s="63"/>
      <c r="O125" s="63"/>
      <c r="P125" s="63"/>
      <c r="Q125" s="63"/>
      <c r="R125" s="49"/>
      <c r="S125" s="49"/>
      <c r="T125" s="49"/>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8"/>
    </row>
    <row r="126" spans="1:54" x14ac:dyDescent="0.2">
      <c r="B126" s="28"/>
      <c r="C126" s="23" t="s">
        <v>106</v>
      </c>
      <c r="D126" s="67"/>
      <c r="E126" s="56"/>
      <c r="F126" s="56"/>
      <c r="G126" s="56"/>
      <c r="H126" s="56"/>
      <c r="I126" s="56"/>
      <c r="J126" s="56"/>
      <c r="K126" s="56"/>
      <c r="L126" s="56"/>
      <c r="M126" s="70"/>
      <c r="N126" s="70"/>
      <c r="O126" s="70"/>
      <c r="P126" s="70"/>
      <c r="Q126" s="70"/>
      <c r="R126" s="49"/>
      <c r="S126" s="49"/>
      <c r="T126" s="49"/>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1"/>
    </row>
    <row r="127" spans="1:54" x14ac:dyDescent="0.2">
      <c r="B127" s="28"/>
      <c r="C127" s="23" t="s">
        <v>106</v>
      </c>
      <c r="D127" s="67"/>
      <c r="E127" s="56"/>
      <c r="F127" s="56"/>
      <c r="G127" s="56"/>
      <c r="H127" s="56"/>
      <c r="I127" s="56"/>
      <c r="J127" s="56"/>
      <c r="K127" s="56"/>
      <c r="L127" s="56"/>
      <c r="M127" s="70"/>
      <c r="N127" s="70"/>
      <c r="O127" s="70"/>
      <c r="P127" s="70"/>
      <c r="Q127" s="70"/>
      <c r="R127" s="49"/>
      <c r="S127" s="49"/>
      <c r="T127" s="49"/>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1"/>
    </row>
    <row r="128" spans="1:54" x14ac:dyDescent="0.2">
      <c r="B128" s="28"/>
      <c r="C128" s="23" t="s">
        <v>106</v>
      </c>
      <c r="D128" s="67"/>
      <c r="E128" s="56"/>
      <c r="F128" s="56"/>
      <c r="G128" s="56"/>
      <c r="H128" s="56"/>
      <c r="I128" s="56"/>
      <c r="J128" s="56"/>
      <c r="K128" s="56"/>
      <c r="L128" s="56"/>
      <c r="M128" s="70"/>
      <c r="N128" s="70"/>
      <c r="O128" s="70"/>
      <c r="P128" s="70"/>
      <c r="Q128" s="70"/>
      <c r="R128" s="49"/>
      <c r="S128" s="49"/>
      <c r="T128" s="49"/>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1"/>
    </row>
    <row r="129" spans="1:54" x14ac:dyDescent="0.2">
      <c r="BB129" s="4"/>
    </row>
    <row r="130" spans="1:54" ht="18" x14ac:dyDescent="0.2">
      <c r="B130" s="47" t="s">
        <v>528</v>
      </c>
    </row>
    <row r="131" spans="1:54" ht="18" x14ac:dyDescent="0.2">
      <c r="B131" s="47"/>
    </row>
    <row r="132" spans="1:54" ht="18" x14ac:dyDescent="0.2">
      <c r="A132" s="83" t="s">
        <v>525</v>
      </c>
      <c r="B132" s="47" t="s">
        <v>529</v>
      </c>
    </row>
    <row r="133" spans="1:54" ht="15.75" x14ac:dyDescent="0.2">
      <c r="B133" s="48"/>
    </row>
    <row r="134" spans="1:54" x14ac:dyDescent="0.2">
      <c r="B134" s="19"/>
      <c r="C134" s="2" t="s">
        <v>472</v>
      </c>
      <c r="D134" s="16">
        <f t="array" ref="D134:BA134">TRANSPOSE(Years)</f>
        <v>1994</v>
      </c>
      <c r="E134" s="17">
        <v>1995</v>
      </c>
      <c r="F134" s="17">
        <v>1996</v>
      </c>
      <c r="G134" s="17">
        <v>1997</v>
      </c>
      <c r="H134" s="17">
        <v>1998</v>
      </c>
      <c r="I134" s="17">
        <v>1999</v>
      </c>
      <c r="J134" s="17">
        <v>2000</v>
      </c>
      <c r="K134" s="17">
        <v>2001</v>
      </c>
      <c r="L134" s="17">
        <v>2002</v>
      </c>
      <c r="M134" s="17">
        <v>2003</v>
      </c>
      <c r="N134" s="17">
        <v>2004</v>
      </c>
      <c r="O134" s="17">
        <v>2005</v>
      </c>
      <c r="P134" s="17">
        <v>2006</v>
      </c>
      <c r="Q134" s="17">
        <v>2007</v>
      </c>
      <c r="R134" s="17">
        <v>2008</v>
      </c>
      <c r="S134" s="17">
        <v>2009</v>
      </c>
      <c r="T134" s="17">
        <v>2010</v>
      </c>
      <c r="U134" s="17">
        <v>2011</v>
      </c>
      <c r="V134" s="17">
        <v>2012</v>
      </c>
      <c r="W134" s="17">
        <v>2013</v>
      </c>
      <c r="X134" s="17">
        <v>2014</v>
      </c>
      <c r="Y134" s="17">
        <v>2015</v>
      </c>
      <c r="Z134" s="17">
        <v>2016</v>
      </c>
      <c r="AA134" s="17">
        <v>2017</v>
      </c>
      <c r="AB134" s="17">
        <v>2018</v>
      </c>
      <c r="AC134" s="17">
        <v>2019</v>
      </c>
      <c r="AD134" s="17">
        <v>2020</v>
      </c>
      <c r="AE134" s="17">
        <v>2021</v>
      </c>
      <c r="AF134" s="17">
        <v>2022</v>
      </c>
      <c r="AG134" s="17">
        <v>2023</v>
      </c>
      <c r="AH134" s="17">
        <v>2024</v>
      </c>
      <c r="AI134" s="17">
        <v>2025</v>
      </c>
      <c r="AJ134" s="17">
        <v>2026</v>
      </c>
      <c r="AK134" s="17">
        <v>2027</v>
      </c>
      <c r="AL134" s="17">
        <v>2028</v>
      </c>
      <c r="AM134" s="17">
        <v>2029</v>
      </c>
      <c r="AN134" s="17">
        <v>2030</v>
      </c>
      <c r="AO134" s="17">
        <v>2031</v>
      </c>
      <c r="AP134" s="17">
        <v>2032</v>
      </c>
      <c r="AQ134" s="17">
        <v>2033</v>
      </c>
      <c r="AR134" s="17">
        <v>2034</v>
      </c>
      <c r="AS134" s="17">
        <v>2035</v>
      </c>
      <c r="AT134" s="17">
        <v>2036</v>
      </c>
      <c r="AU134" s="17">
        <v>2037</v>
      </c>
      <c r="AV134" s="17">
        <v>2038</v>
      </c>
      <c r="AW134" s="17">
        <v>2039</v>
      </c>
      <c r="AX134" s="17">
        <v>2040</v>
      </c>
      <c r="AY134" s="17">
        <v>2041</v>
      </c>
      <c r="AZ134" s="17">
        <v>2042</v>
      </c>
      <c r="BA134" s="18">
        <v>2043</v>
      </c>
    </row>
    <row r="135" spans="1:54" x14ac:dyDescent="0.2">
      <c r="B135" s="28" t="s">
        <v>602</v>
      </c>
      <c r="C135" s="23" t="s">
        <v>107</v>
      </c>
      <c r="D135" s="57"/>
      <c r="E135" s="58"/>
      <c r="F135" s="58"/>
      <c r="G135" s="58"/>
      <c r="H135" s="58"/>
      <c r="I135" s="58"/>
      <c r="J135" s="58"/>
      <c r="K135" s="58"/>
      <c r="L135" s="58"/>
      <c r="M135" s="63"/>
      <c r="N135" s="63"/>
      <c r="O135" s="63"/>
      <c r="P135" s="63"/>
      <c r="Q135" s="63"/>
      <c r="R135" s="63"/>
      <c r="S135" s="63"/>
      <c r="T135" s="49"/>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8"/>
    </row>
    <row r="137" spans="1:54" ht="18" x14ac:dyDescent="0.2">
      <c r="A137" s="83" t="s">
        <v>411</v>
      </c>
      <c r="B137" s="47" t="s">
        <v>530</v>
      </c>
    </row>
    <row r="138" spans="1:54" x14ac:dyDescent="0.2">
      <c r="B138" s="19"/>
      <c r="C138" s="2" t="s">
        <v>472</v>
      </c>
      <c r="D138" s="16">
        <f t="array" ref="D138:BA138">TRANSPOSE(Years)</f>
        <v>1994</v>
      </c>
      <c r="E138" s="17">
        <v>1995</v>
      </c>
      <c r="F138" s="17">
        <v>1996</v>
      </c>
      <c r="G138" s="17">
        <v>1997</v>
      </c>
      <c r="H138" s="17">
        <v>1998</v>
      </c>
      <c r="I138" s="17">
        <v>1999</v>
      </c>
      <c r="J138" s="17">
        <v>2000</v>
      </c>
      <c r="K138" s="17">
        <v>2001</v>
      </c>
      <c r="L138" s="17">
        <v>2002</v>
      </c>
      <c r="M138" s="17">
        <v>2003</v>
      </c>
      <c r="N138" s="17">
        <v>2004</v>
      </c>
      <c r="O138" s="17">
        <v>2005</v>
      </c>
      <c r="P138" s="17">
        <v>2006</v>
      </c>
      <c r="Q138" s="17">
        <v>2007</v>
      </c>
      <c r="R138" s="17">
        <v>2008</v>
      </c>
      <c r="S138" s="17">
        <v>2009</v>
      </c>
      <c r="T138" s="17">
        <v>2010</v>
      </c>
      <c r="U138" s="17">
        <v>2011</v>
      </c>
      <c r="V138" s="17">
        <v>2012</v>
      </c>
      <c r="W138" s="17">
        <v>2013</v>
      </c>
      <c r="X138" s="17">
        <v>2014</v>
      </c>
      <c r="Y138" s="17">
        <v>2015</v>
      </c>
      <c r="Z138" s="17">
        <v>2016</v>
      </c>
      <c r="AA138" s="17">
        <v>2017</v>
      </c>
      <c r="AB138" s="17">
        <v>2018</v>
      </c>
      <c r="AC138" s="17">
        <v>2019</v>
      </c>
      <c r="AD138" s="17">
        <v>2020</v>
      </c>
      <c r="AE138" s="17">
        <v>2021</v>
      </c>
      <c r="AF138" s="17">
        <v>2022</v>
      </c>
      <c r="AG138" s="17">
        <v>2023</v>
      </c>
      <c r="AH138" s="17">
        <v>2024</v>
      </c>
      <c r="AI138" s="17">
        <v>2025</v>
      </c>
      <c r="AJ138" s="17">
        <v>2026</v>
      </c>
      <c r="AK138" s="17">
        <v>2027</v>
      </c>
      <c r="AL138" s="17">
        <v>2028</v>
      </c>
      <c r="AM138" s="17">
        <v>2029</v>
      </c>
      <c r="AN138" s="17">
        <v>2030</v>
      </c>
      <c r="AO138" s="17">
        <v>2031</v>
      </c>
      <c r="AP138" s="17">
        <v>2032</v>
      </c>
      <c r="AQ138" s="17">
        <v>2033</v>
      </c>
      <c r="AR138" s="17">
        <v>2034</v>
      </c>
      <c r="AS138" s="17">
        <v>2035</v>
      </c>
      <c r="AT138" s="17">
        <v>2036</v>
      </c>
      <c r="AU138" s="17">
        <v>2037</v>
      </c>
      <c r="AV138" s="17">
        <v>2038</v>
      </c>
      <c r="AW138" s="17">
        <v>2039</v>
      </c>
      <c r="AX138" s="17">
        <v>2040</v>
      </c>
      <c r="AY138" s="17">
        <v>2041</v>
      </c>
      <c r="AZ138" s="17">
        <v>2042</v>
      </c>
      <c r="BA138" s="18">
        <v>2043</v>
      </c>
    </row>
    <row r="139" spans="1:54" x14ac:dyDescent="0.2">
      <c r="B139" s="28" t="s">
        <v>1</v>
      </c>
      <c r="C139" s="23" t="s">
        <v>493</v>
      </c>
      <c r="D139" s="57"/>
      <c r="E139" s="58"/>
      <c r="F139" s="58"/>
      <c r="G139" s="58"/>
      <c r="H139" s="58"/>
      <c r="I139" s="58"/>
      <c r="J139" s="58"/>
      <c r="K139" s="58"/>
      <c r="L139" s="58"/>
      <c r="M139" s="63"/>
      <c r="N139" s="63"/>
      <c r="O139" s="63"/>
      <c r="P139" s="63"/>
      <c r="Q139" s="63"/>
      <c r="R139" s="63"/>
      <c r="S139" s="63"/>
      <c r="T139" s="49"/>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8"/>
    </row>
    <row r="140" spans="1:54" x14ac:dyDescent="0.2">
      <c r="B140" s="28" t="s">
        <v>2</v>
      </c>
      <c r="C140" s="23" t="s">
        <v>493</v>
      </c>
      <c r="D140" s="57"/>
      <c r="E140" s="58"/>
      <c r="F140" s="58"/>
      <c r="G140" s="58"/>
      <c r="H140" s="58"/>
      <c r="I140" s="58"/>
      <c r="J140" s="58"/>
      <c r="K140" s="58"/>
      <c r="L140" s="58"/>
      <c r="M140" s="63"/>
      <c r="N140" s="63"/>
      <c r="O140" s="63"/>
      <c r="P140" s="63"/>
      <c r="Q140" s="63"/>
      <c r="R140" s="63"/>
      <c r="S140" s="63"/>
      <c r="T140" s="49"/>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8"/>
    </row>
    <row r="142" spans="1:54" ht="18" x14ac:dyDescent="0.2">
      <c r="A142" s="83" t="s">
        <v>412</v>
      </c>
      <c r="B142" s="47" t="s">
        <v>531</v>
      </c>
    </row>
    <row r="143" spans="1:54" ht="18" x14ac:dyDescent="0.2">
      <c r="A143" s="83"/>
      <c r="B143" s="48" t="s">
        <v>532</v>
      </c>
    </row>
    <row r="144" spans="1:54" x14ac:dyDescent="0.2">
      <c r="B144" s="19"/>
      <c r="C144" s="2" t="s">
        <v>472</v>
      </c>
      <c r="D144" s="16">
        <f t="array" ref="D144:BA144">TRANSPOSE(Years)</f>
        <v>1994</v>
      </c>
      <c r="E144" s="17">
        <v>1995</v>
      </c>
      <c r="F144" s="17">
        <v>1996</v>
      </c>
      <c r="G144" s="17">
        <v>1997</v>
      </c>
      <c r="H144" s="17">
        <v>1998</v>
      </c>
      <c r="I144" s="17">
        <v>1999</v>
      </c>
      <c r="J144" s="17">
        <v>2000</v>
      </c>
      <c r="K144" s="17">
        <v>2001</v>
      </c>
      <c r="L144" s="17">
        <v>2002</v>
      </c>
      <c r="M144" s="17">
        <v>2003</v>
      </c>
      <c r="N144" s="17">
        <v>2004</v>
      </c>
      <c r="O144" s="17">
        <v>2005</v>
      </c>
      <c r="P144" s="17">
        <v>2006</v>
      </c>
      <c r="Q144" s="17">
        <v>2007</v>
      </c>
      <c r="R144" s="17">
        <v>2008</v>
      </c>
      <c r="S144" s="17">
        <v>2009</v>
      </c>
      <c r="T144" s="17">
        <v>2010</v>
      </c>
      <c r="U144" s="17">
        <v>2011</v>
      </c>
      <c r="V144" s="17">
        <v>2012</v>
      </c>
      <c r="W144" s="17">
        <v>2013</v>
      </c>
      <c r="X144" s="17">
        <v>2014</v>
      </c>
      <c r="Y144" s="17">
        <v>2015</v>
      </c>
      <c r="Z144" s="17">
        <v>2016</v>
      </c>
      <c r="AA144" s="17">
        <v>2017</v>
      </c>
      <c r="AB144" s="17">
        <v>2018</v>
      </c>
      <c r="AC144" s="17">
        <v>2019</v>
      </c>
      <c r="AD144" s="17">
        <v>2020</v>
      </c>
      <c r="AE144" s="17">
        <v>2021</v>
      </c>
      <c r="AF144" s="17">
        <v>2022</v>
      </c>
      <c r="AG144" s="17">
        <v>2023</v>
      </c>
      <c r="AH144" s="17">
        <v>2024</v>
      </c>
      <c r="AI144" s="17">
        <v>2025</v>
      </c>
      <c r="AJ144" s="17">
        <v>2026</v>
      </c>
      <c r="AK144" s="17">
        <v>2027</v>
      </c>
      <c r="AL144" s="17">
        <v>2028</v>
      </c>
      <c r="AM144" s="17">
        <v>2029</v>
      </c>
      <c r="AN144" s="17">
        <v>2030</v>
      </c>
      <c r="AO144" s="17">
        <v>2031</v>
      </c>
      <c r="AP144" s="17">
        <v>2032</v>
      </c>
      <c r="AQ144" s="17">
        <v>2033</v>
      </c>
      <c r="AR144" s="17">
        <v>2034</v>
      </c>
      <c r="AS144" s="17">
        <v>2035</v>
      </c>
      <c r="AT144" s="17">
        <v>2036</v>
      </c>
      <c r="AU144" s="17">
        <v>2037</v>
      </c>
      <c r="AV144" s="17">
        <v>2038</v>
      </c>
      <c r="AW144" s="17">
        <v>2039</v>
      </c>
      <c r="AX144" s="17">
        <v>2040</v>
      </c>
      <c r="AY144" s="17">
        <v>2041</v>
      </c>
      <c r="AZ144" s="17">
        <v>2042</v>
      </c>
      <c r="BA144" s="18">
        <v>2043</v>
      </c>
    </row>
    <row r="145" spans="1:53" x14ac:dyDescent="0.2">
      <c r="B145" s="28" t="s">
        <v>373</v>
      </c>
      <c r="C145" s="23" t="s">
        <v>108</v>
      </c>
      <c r="D145" s="57"/>
      <c r="E145" s="58"/>
      <c r="F145" s="58"/>
      <c r="G145" s="58"/>
      <c r="H145" s="58"/>
      <c r="I145" s="58"/>
      <c r="J145" s="58"/>
      <c r="K145" s="58"/>
      <c r="L145" s="58"/>
      <c r="M145" s="63"/>
      <c r="N145" s="63"/>
      <c r="O145" s="63"/>
      <c r="P145" s="63"/>
      <c r="Q145" s="63"/>
      <c r="R145" s="63"/>
      <c r="S145" s="63"/>
      <c r="T145" s="49"/>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8"/>
    </row>
    <row r="146" spans="1:53" x14ac:dyDescent="0.2">
      <c r="B146" s="28" t="s">
        <v>376</v>
      </c>
      <c r="C146" s="23" t="s">
        <v>108</v>
      </c>
      <c r="D146" s="67"/>
      <c r="E146" s="56"/>
      <c r="F146" s="56"/>
      <c r="G146" s="56"/>
      <c r="H146" s="56"/>
      <c r="I146" s="56"/>
      <c r="J146" s="56"/>
      <c r="K146" s="56"/>
      <c r="L146" s="56"/>
      <c r="M146" s="70"/>
      <c r="N146" s="70"/>
      <c r="O146" s="70"/>
      <c r="P146" s="70"/>
      <c r="Q146" s="70"/>
      <c r="R146" s="70"/>
      <c r="S146" s="70"/>
      <c r="T146" s="49"/>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1"/>
    </row>
    <row r="147" spans="1:53" x14ac:dyDescent="0.2">
      <c r="B147" s="28" t="s">
        <v>102</v>
      </c>
      <c r="C147" s="23" t="s">
        <v>108</v>
      </c>
      <c r="D147" s="67"/>
      <c r="E147" s="56"/>
      <c r="F147" s="56"/>
      <c r="G147" s="56"/>
      <c r="H147" s="56"/>
      <c r="I147" s="56"/>
      <c r="J147" s="56"/>
      <c r="K147" s="56"/>
      <c r="L147" s="56"/>
      <c r="M147" s="70"/>
      <c r="N147" s="70"/>
      <c r="O147" s="70"/>
      <c r="P147" s="70"/>
      <c r="Q147" s="70"/>
      <c r="R147" s="70"/>
      <c r="S147" s="70"/>
      <c r="T147" s="49"/>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1"/>
    </row>
    <row r="148" spans="1:53" x14ac:dyDescent="0.2">
      <c r="B148" s="28" t="s">
        <v>103</v>
      </c>
      <c r="C148" s="23" t="s">
        <v>108</v>
      </c>
      <c r="D148" s="67"/>
      <c r="E148" s="56"/>
      <c r="F148" s="56"/>
      <c r="G148" s="56"/>
      <c r="H148" s="56"/>
      <c r="I148" s="56"/>
      <c r="J148" s="56"/>
      <c r="K148" s="56"/>
      <c r="L148" s="56"/>
      <c r="M148" s="70"/>
      <c r="N148" s="70"/>
      <c r="O148" s="70"/>
      <c r="P148" s="70"/>
      <c r="Q148" s="70"/>
      <c r="R148" s="70"/>
      <c r="S148" s="70"/>
      <c r="T148" s="49"/>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1"/>
    </row>
    <row r="149" spans="1:53" x14ac:dyDescent="0.2">
      <c r="B149" s="28" t="s">
        <v>3</v>
      </c>
      <c r="C149" s="23" t="s">
        <v>108</v>
      </c>
      <c r="D149" s="67"/>
      <c r="E149" s="56"/>
      <c r="F149" s="56"/>
      <c r="G149" s="56"/>
      <c r="H149" s="56"/>
      <c r="I149" s="56"/>
      <c r="J149" s="56"/>
      <c r="K149" s="56"/>
      <c r="L149" s="56"/>
      <c r="M149" s="70"/>
      <c r="N149" s="70"/>
      <c r="O149" s="70"/>
      <c r="P149" s="70"/>
      <c r="Q149" s="70"/>
      <c r="R149" s="70"/>
      <c r="S149" s="70"/>
      <c r="T149" s="49"/>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1"/>
    </row>
    <row r="151" spans="1:53" ht="18" x14ac:dyDescent="0.2">
      <c r="B151" s="47" t="s">
        <v>533</v>
      </c>
    </row>
    <row r="152" spans="1:53" ht="18" x14ac:dyDescent="0.2">
      <c r="B152" s="47"/>
    </row>
    <row r="153" spans="1:53" ht="18" x14ac:dyDescent="0.2">
      <c r="A153" s="83" t="s">
        <v>413</v>
      </c>
      <c r="B153" s="47" t="s">
        <v>534</v>
      </c>
    </row>
    <row r="154" spans="1:53" ht="30" customHeight="1" x14ac:dyDescent="0.2">
      <c r="B154" s="135"/>
      <c r="C154" s="135"/>
      <c r="D154" s="135"/>
      <c r="E154" s="135"/>
      <c r="F154" s="135"/>
      <c r="G154" s="135"/>
      <c r="H154" s="135"/>
      <c r="I154" s="135"/>
      <c r="J154" s="135"/>
      <c r="K154" s="135"/>
      <c r="L154" s="135"/>
      <c r="M154" s="135"/>
      <c r="N154" s="135"/>
      <c r="O154" s="135"/>
      <c r="P154" s="135"/>
      <c r="Q154" s="135"/>
      <c r="R154" s="135"/>
    </row>
    <row r="156" spans="1:53" x14ac:dyDescent="0.2">
      <c r="B156" s="19"/>
      <c r="C156" s="2" t="s">
        <v>472</v>
      </c>
      <c r="D156" s="16">
        <f t="array" ref="D156:BA156">TRANSPOSE(Years)</f>
        <v>1994</v>
      </c>
      <c r="E156" s="17">
        <v>1995</v>
      </c>
      <c r="F156" s="17">
        <v>1996</v>
      </c>
      <c r="G156" s="17">
        <v>1997</v>
      </c>
      <c r="H156" s="17">
        <v>1998</v>
      </c>
      <c r="I156" s="17">
        <v>1999</v>
      </c>
      <c r="J156" s="17">
        <v>2000</v>
      </c>
      <c r="K156" s="17">
        <v>2001</v>
      </c>
      <c r="L156" s="17">
        <v>2002</v>
      </c>
      <c r="M156" s="17">
        <v>2003</v>
      </c>
      <c r="N156" s="17">
        <v>2004</v>
      </c>
      <c r="O156" s="17">
        <v>2005</v>
      </c>
      <c r="P156" s="17">
        <v>2006</v>
      </c>
      <c r="Q156" s="17">
        <v>2007</v>
      </c>
      <c r="R156" s="17">
        <v>2008</v>
      </c>
      <c r="S156" s="17">
        <v>2009</v>
      </c>
      <c r="T156" s="17">
        <v>2010</v>
      </c>
      <c r="U156" s="17">
        <v>2011</v>
      </c>
      <c r="V156" s="17">
        <v>2012</v>
      </c>
      <c r="W156" s="17">
        <v>2013</v>
      </c>
      <c r="X156" s="17">
        <v>2014</v>
      </c>
      <c r="Y156" s="17">
        <v>2015</v>
      </c>
      <c r="Z156" s="17">
        <v>2016</v>
      </c>
      <c r="AA156" s="17">
        <v>2017</v>
      </c>
      <c r="AB156" s="17">
        <v>2018</v>
      </c>
      <c r="AC156" s="17">
        <v>2019</v>
      </c>
      <c r="AD156" s="17">
        <v>2020</v>
      </c>
      <c r="AE156" s="17">
        <v>2021</v>
      </c>
      <c r="AF156" s="17">
        <v>2022</v>
      </c>
      <c r="AG156" s="17">
        <v>2023</v>
      </c>
      <c r="AH156" s="17">
        <v>2024</v>
      </c>
      <c r="AI156" s="17">
        <v>2025</v>
      </c>
      <c r="AJ156" s="17">
        <v>2026</v>
      </c>
      <c r="AK156" s="17">
        <v>2027</v>
      </c>
      <c r="AL156" s="17">
        <v>2028</v>
      </c>
      <c r="AM156" s="17">
        <v>2029</v>
      </c>
      <c r="AN156" s="17">
        <v>2030</v>
      </c>
      <c r="AO156" s="17">
        <v>2031</v>
      </c>
      <c r="AP156" s="17">
        <v>2032</v>
      </c>
      <c r="AQ156" s="17">
        <v>2033</v>
      </c>
      <c r="AR156" s="17">
        <v>2034</v>
      </c>
      <c r="AS156" s="17">
        <v>2035</v>
      </c>
      <c r="AT156" s="17">
        <v>2036</v>
      </c>
      <c r="AU156" s="17">
        <v>2037</v>
      </c>
      <c r="AV156" s="17">
        <v>2038</v>
      </c>
      <c r="AW156" s="17">
        <v>2039</v>
      </c>
      <c r="AX156" s="17">
        <v>2040</v>
      </c>
      <c r="AY156" s="17">
        <v>2041</v>
      </c>
      <c r="AZ156" s="17">
        <v>2042</v>
      </c>
      <c r="BA156" s="18">
        <v>2043</v>
      </c>
    </row>
    <row r="157" spans="1:53" x14ac:dyDescent="0.2">
      <c r="B157" s="28" t="s">
        <v>614</v>
      </c>
      <c r="C157" s="23" t="s">
        <v>542</v>
      </c>
      <c r="D157" s="57"/>
      <c r="E157" s="58"/>
      <c r="F157" s="58"/>
      <c r="G157" s="58"/>
      <c r="H157" s="58"/>
      <c r="I157" s="58"/>
      <c r="J157" s="58"/>
      <c r="K157" s="58"/>
      <c r="L157" s="58"/>
      <c r="M157" s="63"/>
      <c r="N157" s="63"/>
      <c r="O157" s="63"/>
      <c r="P157" s="63"/>
      <c r="Q157" s="63"/>
      <c r="R157" s="123"/>
      <c r="S157" s="123"/>
      <c r="T157" s="12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8"/>
    </row>
    <row r="158" spans="1:53" x14ac:dyDescent="0.2">
      <c r="B158" s="28" t="s">
        <v>615</v>
      </c>
      <c r="C158" s="23" t="s">
        <v>23</v>
      </c>
      <c r="D158" s="60"/>
      <c r="E158" s="61"/>
      <c r="F158" s="61"/>
      <c r="G158" s="61"/>
      <c r="H158" s="61"/>
      <c r="I158" s="61"/>
      <c r="J158" s="61"/>
      <c r="K158" s="61"/>
      <c r="L158" s="61"/>
      <c r="M158" s="65"/>
      <c r="N158" s="65"/>
      <c r="O158" s="65"/>
      <c r="P158" s="65"/>
      <c r="Q158" s="65"/>
      <c r="R158" s="116"/>
      <c r="S158" s="116"/>
      <c r="T158" s="116"/>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72"/>
    </row>
    <row r="159" spans="1:53" x14ac:dyDescent="0.2">
      <c r="B159" s="28" t="s">
        <v>616</v>
      </c>
      <c r="C159" s="23" t="s">
        <v>57</v>
      </c>
      <c r="D159" s="57"/>
      <c r="E159" s="58"/>
      <c r="F159" s="58"/>
      <c r="G159" s="58"/>
      <c r="H159" s="58"/>
      <c r="I159" s="58"/>
      <c r="J159" s="58"/>
      <c r="K159" s="58"/>
      <c r="L159" s="58"/>
      <c r="M159" s="63"/>
      <c r="N159" s="63"/>
      <c r="O159" s="63"/>
      <c r="P159" s="63"/>
      <c r="Q159" s="63"/>
      <c r="R159" s="123"/>
      <c r="S159" s="123"/>
      <c r="T159" s="12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8"/>
    </row>
    <row r="160" spans="1:53" x14ac:dyDescent="0.2">
      <c r="B160" s="28" t="s">
        <v>617</v>
      </c>
      <c r="C160" s="23" t="s">
        <v>57</v>
      </c>
      <c r="D160" s="60"/>
      <c r="E160" s="61"/>
      <c r="F160" s="61"/>
      <c r="G160" s="61"/>
      <c r="H160" s="61"/>
      <c r="I160" s="61"/>
      <c r="J160" s="61"/>
      <c r="K160" s="61"/>
      <c r="L160" s="61"/>
      <c r="M160" s="65"/>
      <c r="N160" s="65"/>
      <c r="O160" s="65"/>
      <c r="P160" s="65"/>
      <c r="Q160" s="65"/>
      <c r="R160" s="116"/>
      <c r="S160" s="116"/>
      <c r="T160" s="116"/>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72"/>
    </row>
    <row r="161" spans="1:53" x14ac:dyDescent="0.2">
      <c r="B161" s="28" t="s">
        <v>618</v>
      </c>
      <c r="C161" s="23" t="s">
        <v>57</v>
      </c>
      <c r="D161" s="67"/>
      <c r="E161" s="56"/>
      <c r="F161" s="56"/>
      <c r="G161" s="56"/>
      <c r="H161" s="56"/>
      <c r="I161" s="56"/>
      <c r="J161" s="56"/>
      <c r="K161" s="56"/>
      <c r="L161" s="56"/>
      <c r="M161" s="70"/>
      <c r="N161" s="70"/>
      <c r="O161" s="70"/>
      <c r="P161" s="70"/>
      <c r="Q161" s="70"/>
      <c r="R161" s="49"/>
      <c r="S161" s="49"/>
      <c r="T161" s="49"/>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1"/>
    </row>
    <row r="162" spans="1:53" x14ac:dyDescent="0.2">
      <c r="B162" s="28" t="s">
        <v>619</v>
      </c>
      <c r="C162" s="23" t="s">
        <v>57</v>
      </c>
      <c r="D162" s="67"/>
      <c r="E162" s="56"/>
      <c r="F162" s="56"/>
      <c r="G162" s="56"/>
      <c r="H162" s="56"/>
      <c r="I162" s="56"/>
      <c r="J162" s="56"/>
      <c r="K162" s="56"/>
      <c r="L162" s="56"/>
      <c r="M162" s="70"/>
      <c r="N162" s="70"/>
      <c r="O162" s="70"/>
      <c r="P162" s="70"/>
      <c r="Q162" s="70"/>
      <c r="R162" s="49"/>
      <c r="S162" s="49"/>
      <c r="T162" s="49"/>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1"/>
    </row>
    <row r="163" spans="1:53" x14ac:dyDescent="0.2">
      <c r="B163" s="28" t="s">
        <v>620</v>
      </c>
      <c r="C163" s="23" t="s">
        <v>57</v>
      </c>
      <c r="D163" s="67"/>
      <c r="E163" s="56"/>
      <c r="F163" s="56"/>
      <c r="G163" s="56"/>
      <c r="H163" s="56"/>
      <c r="I163" s="56"/>
      <c r="J163" s="56"/>
      <c r="K163" s="56"/>
      <c r="L163" s="56"/>
      <c r="M163" s="70"/>
      <c r="N163" s="70"/>
      <c r="O163" s="70"/>
      <c r="P163" s="70"/>
      <c r="Q163" s="70"/>
      <c r="R163" s="49"/>
      <c r="S163" s="49"/>
      <c r="T163" s="49"/>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1"/>
    </row>
    <row r="164" spans="1:53" x14ac:dyDescent="0.2">
      <c r="B164" s="28" t="s">
        <v>621</v>
      </c>
      <c r="C164" s="23" t="s">
        <v>57</v>
      </c>
      <c r="D164" s="67"/>
      <c r="E164" s="56"/>
      <c r="F164" s="56"/>
      <c r="G164" s="56"/>
      <c r="H164" s="56"/>
      <c r="I164" s="56"/>
      <c r="J164" s="56"/>
      <c r="K164" s="56"/>
      <c r="L164" s="56"/>
      <c r="M164" s="70"/>
      <c r="N164" s="70"/>
      <c r="O164" s="70"/>
      <c r="P164" s="70"/>
      <c r="Q164" s="70"/>
      <c r="R164" s="49"/>
      <c r="S164" s="49"/>
      <c r="T164" s="49"/>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1"/>
    </row>
    <row r="165" spans="1:53" x14ac:dyDescent="0.2">
      <c r="B165" s="28" t="s">
        <v>622</v>
      </c>
      <c r="C165" s="23" t="s">
        <v>57</v>
      </c>
      <c r="D165" s="67"/>
      <c r="E165" s="56"/>
      <c r="F165" s="56"/>
      <c r="G165" s="56"/>
      <c r="H165" s="56"/>
      <c r="I165" s="56"/>
      <c r="J165" s="56"/>
      <c r="K165" s="56"/>
      <c r="L165" s="56"/>
      <c r="M165" s="70"/>
      <c r="N165" s="70"/>
      <c r="O165" s="70"/>
      <c r="P165" s="70"/>
      <c r="Q165" s="70"/>
      <c r="R165" s="49"/>
      <c r="S165" s="49"/>
      <c r="T165" s="49"/>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1"/>
    </row>
    <row r="167" spans="1:53" ht="18" x14ac:dyDescent="0.2">
      <c r="A167" s="83" t="s">
        <v>414</v>
      </c>
      <c r="B167" s="47" t="s">
        <v>543</v>
      </c>
    </row>
    <row r="168" spans="1:53" ht="30" customHeight="1" x14ac:dyDescent="0.2">
      <c r="B168" s="135"/>
      <c r="C168" s="135"/>
      <c r="D168" s="135"/>
      <c r="E168" s="135"/>
      <c r="F168" s="135"/>
      <c r="G168" s="135"/>
      <c r="H168" s="135"/>
      <c r="I168" s="135"/>
      <c r="J168" s="135"/>
      <c r="K168" s="135"/>
      <c r="L168" s="135"/>
      <c r="M168" s="135"/>
      <c r="N168" s="135"/>
      <c r="O168" s="135"/>
      <c r="P168" s="135"/>
      <c r="Q168" s="135"/>
      <c r="R168" s="135"/>
    </row>
    <row r="170" spans="1:53" ht="18" x14ac:dyDescent="0.2">
      <c r="A170" s="83" t="s">
        <v>415</v>
      </c>
      <c r="B170" s="47" t="s">
        <v>544</v>
      </c>
    </row>
    <row r="171" spans="1:53" ht="30" customHeight="1" x14ac:dyDescent="0.2">
      <c r="B171" s="135"/>
      <c r="C171" s="135"/>
      <c r="D171" s="135"/>
      <c r="E171" s="135"/>
      <c r="F171" s="135"/>
      <c r="G171" s="135"/>
      <c r="H171" s="135"/>
      <c r="I171" s="135"/>
      <c r="J171" s="135"/>
      <c r="K171" s="135"/>
      <c r="L171" s="135"/>
      <c r="M171" s="135"/>
      <c r="N171" s="135"/>
      <c r="O171" s="135"/>
      <c r="P171" s="135"/>
      <c r="Q171" s="135"/>
      <c r="R171" s="135"/>
    </row>
    <row r="173" spans="1:53" ht="18" x14ac:dyDescent="0.2">
      <c r="A173" s="83" t="s">
        <v>416</v>
      </c>
      <c r="B173" s="47" t="s">
        <v>545</v>
      </c>
    </row>
    <row r="174" spans="1:53" ht="18" x14ac:dyDescent="0.2">
      <c r="A174" s="83"/>
      <c r="B174" s="48"/>
    </row>
    <row r="175" spans="1:53" ht="30" customHeight="1" x14ac:dyDescent="0.2">
      <c r="B175" s="135"/>
      <c r="C175" s="135"/>
      <c r="D175" s="135"/>
      <c r="E175" s="135"/>
      <c r="F175" s="135"/>
      <c r="G175" s="135"/>
      <c r="H175" s="135"/>
      <c r="I175" s="135"/>
      <c r="J175" s="135"/>
      <c r="K175" s="135"/>
      <c r="L175" s="135"/>
      <c r="M175" s="135"/>
      <c r="N175" s="135"/>
      <c r="O175" s="135"/>
      <c r="P175" s="135"/>
      <c r="Q175" s="135"/>
      <c r="R175" s="135"/>
    </row>
    <row r="177" spans="1:53" ht="18" x14ac:dyDescent="0.2">
      <c r="B177" s="47" t="s">
        <v>546</v>
      </c>
    </row>
    <row r="178" spans="1:53" ht="18" x14ac:dyDescent="0.2">
      <c r="B178" s="47"/>
    </row>
    <row r="179" spans="1:53" ht="18" x14ac:dyDescent="0.2">
      <c r="A179" s="83" t="s">
        <v>417</v>
      </c>
      <c r="B179" s="47" t="s">
        <v>547</v>
      </c>
    </row>
    <row r="180" spans="1:53" x14ac:dyDescent="0.2">
      <c r="B180" s="19"/>
      <c r="C180" s="2" t="s">
        <v>472</v>
      </c>
      <c r="D180" s="16">
        <f t="array" ref="D180:BA180">TRANSPOSE(Years)</f>
        <v>1994</v>
      </c>
      <c r="E180" s="17">
        <v>1995</v>
      </c>
      <c r="F180" s="17">
        <v>1996</v>
      </c>
      <c r="G180" s="17">
        <v>1997</v>
      </c>
      <c r="H180" s="17">
        <v>1998</v>
      </c>
      <c r="I180" s="17">
        <v>1999</v>
      </c>
      <c r="J180" s="17">
        <v>2000</v>
      </c>
      <c r="K180" s="17">
        <v>2001</v>
      </c>
      <c r="L180" s="17">
        <v>2002</v>
      </c>
      <c r="M180" s="17">
        <v>2003</v>
      </c>
      <c r="N180" s="17">
        <v>2004</v>
      </c>
      <c r="O180" s="17">
        <v>2005</v>
      </c>
      <c r="P180" s="17">
        <v>2006</v>
      </c>
      <c r="Q180" s="17">
        <v>2007</v>
      </c>
      <c r="R180" s="17">
        <v>2008</v>
      </c>
      <c r="S180" s="17">
        <v>2009</v>
      </c>
      <c r="T180" s="17">
        <v>2010</v>
      </c>
      <c r="U180" s="17">
        <v>2011</v>
      </c>
      <c r="V180" s="17">
        <v>2012</v>
      </c>
      <c r="W180" s="17">
        <v>2013</v>
      </c>
      <c r="X180" s="17">
        <v>2014</v>
      </c>
      <c r="Y180" s="17">
        <v>2015</v>
      </c>
      <c r="Z180" s="17">
        <v>2016</v>
      </c>
      <c r="AA180" s="17">
        <v>2017</v>
      </c>
      <c r="AB180" s="17">
        <v>2018</v>
      </c>
      <c r="AC180" s="17">
        <v>2019</v>
      </c>
      <c r="AD180" s="17">
        <v>2020</v>
      </c>
      <c r="AE180" s="17">
        <v>2021</v>
      </c>
      <c r="AF180" s="17">
        <v>2022</v>
      </c>
      <c r="AG180" s="17">
        <v>2023</v>
      </c>
      <c r="AH180" s="17">
        <v>2024</v>
      </c>
      <c r="AI180" s="17">
        <v>2025</v>
      </c>
      <c r="AJ180" s="17">
        <v>2026</v>
      </c>
      <c r="AK180" s="17">
        <v>2027</v>
      </c>
      <c r="AL180" s="17">
        <v>2028</v>
      </c>
      <c r="AM180" s="17">
        <v>2029</v>
      </c>
      <c r="AN180" s="17">
        <v>2030</v>
      </c>
      <c r="AO180" s="17">
        <v>2031</v>
      </c>
      <c r="AP180" s="17">
        <v>2032</v>
      </c>
      <c r="AQ180" s="17">
        <v>2033</v>
      </c>
      <c r="AR180" s="17">
        <v>2034</v>
      </c>
      <c r="AS180" s="17">
        <v>2035</v>
      </c>
      <c r="AT180" s="17">
        <v>2036</v>
      </c>
      <c r="AU180" s="17">
        <v>2037</v>
      </c>
      <c r="AV180" s="17">
        <v>2038</v>
      </c>
      <c r="AW180" s="17">
        <v>2039</v>
      </c>
      <c r="AX180" s="17">
        <v>2040</v>
      </c>
      <c r="AY180" s="17">
        <v>2041</v>
      </c>
      <c r="AZ180" s="17">
        <v>2042</v>
      </c>
      <c r="BA180" s="18">
        <v>2043</v>
      </c>
    </row>
    <row r="181" spans="1:53" x14ac:dyDescent="0.2">
      <c r="B181" s="24" t="s">
        <v>109</v>
      </c>
      <c r="C181" s="24" t="s">
        <v>53</v>
      </c>
      <c r="D181" s="57"/>
      <c r="E181" s="58"/>
      <c r="F181" s="58"/>
      <c r="G181" s="58"/>
      <c r="H181" s="58"/>
      <c r="I181" s="58"/>
      <c r="J181" s="58"/>
      <c r="K181" s="58"/>
      <c r="L181" s="58"/>
      <c r="M181" s="63"/>
      <c r="N181" s="63"/>
      <c r="O181" s="63"/>
      <c r="P181" s="63"/>
      <c r="Q181" s="63"/>
      <c r="R181" s="49"/>
      <c r="S181" s="49"/>
      <c r="T181" s="49"/>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8"/>
    </row>
    <row r="182" spans="1:53" x14ac:dyDescent="0.2">
      <c r="B182" s="25" t="s">
        <v>612</v>
      </c>
      <c r="C182" s="25" t="s">
        <v>53</v>
      </c>
      <c r="D182" s="67"/>
      <c r="E182" s="56"/>
      <c r="F182" s="56"/>
      <c r="G182" s="56"/>
      <c r="H182" s="56"/>
      <c r="I182" s="56"/>
      <c r="J182" s="56"/>
      <c r="K182" s="56"/>
      <c r="L182" s="56"/>
      <c r="M182" s="70"/>
      <c r="N182" s="70"/>
      <c r="O182" s="70"/>
      <c r="P182" s="118"/>
      <c r="Q182" s="118"/>
      <c r="R182" s="49"/>
      <c r="S182" s="49"/>
      <c r="T182" s="49"/>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1"/>
    </row>
    <row r="183" spans="1:53" x14ac:dyDescent="0.2">
      <c r="B183" s="26" t="s">
        <v>613</v>
      </c>
      <c r="C183" s="26" t="s">
        <v>53</v>
      </c>
      <c r="D183" s="67"/>
      <c r="E183" s="56"/>
      <c r="F183" s="56"/>
      <c r="G183" s="56"/>
      <c r="H183" s="56"/>
      <c r="I183" s="56"/>
      <c r="J183" s="56"/>
      <c r="K183" s="56"/>
      <c r="L183" s="56"/>
      <c r="M183" s="70"/>
      <c r="N183" s="70"/>
      <c r="O183" s="70"/>
      <c r="P183" s="70"/>
      <c r="Q183" s="70"/>
      <c r="R183" s="49"/>
      <c r="S183" s="49"/>
      <c r="T183" s="49"/>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1"/>
    </row>
    <row r="185" spans="1:53" ht="18" x14ac:dyDescent="0.2">
      <c r="A185" s="83"/>
      <c r="B185" s="48" t="s">
        <v>548</v>
      </c>
    </row>
    <row r="186" spans="1:53" ht="30" customHeight="1" x14ac:dyDescent="0.2">
      <c r="B186" s="135"/>
      <c r="C186" s="135"/>
      <c r="D186" s="135"/>
      <c r="E186" s="135"/>
      <c r="F186" s="135"/>
      <c r="G186" s="135"/>
      <c r="H186" s="135"/>
      <c r="I186" s="135"/>
      <c r="J186" s="135"/>
      <c r="K186" s="135"/>
      <c r="L186" s="135"/>
      <c r="M186" s="135"/>
      <c r="N186" s="135"/>
      <c r="O186" s="135"/>
      <c r="P186" s="135"/>
      <c r="Q186" s="135"/>
      <c r="R186" s="135"/>
    </row>
    <row r="188" spans="1:53" ht="18" x14ac:dyDescent="0.2">
      <c r="A188" s="83" t="s">
        <v>418</v>
      </c>
      <c r="B188" s="47" t="s">
        <v>549</v>
      </c>
    </row>
    <row r="189" spans="1:53" ht="30" customHeight="1" x14ac:dyDescent="0.2">
      <c r="B189" s="135"/>
      <c r="C189" s="135"/>
      <c r="D189" s="135"/>
      <c r="E189" s="135"/>
      <c r="F189" s="135"/>
      <c r="G189" s="135"/>
      <c r="H189" s="135"/>
      <c r="I189" s="135"/>
      <c r="J189" s="135"/>
      <c r="K189" s="135"/>
      <c r="L189" s="135"/>
      <c r="M189" s="135"/>
      <c r="N189" s="135"/>
      <c r="O189" s="135"/>
      <c r="P189" s="135"/>
      <c r="Q189" s="135"/>
      <c r="R189" s="135"/>
    </row>
    <row r="191" spans="1:53" ht="18" x14ac:dyDescent="0.2">
      <c r="A191" s="83" t="s">
        <v>419</v>
      </c>
      <c r="B191" s="47" t="s">
        <v>550</v>
      </c>
    </row>
    <row r="192" spans="1:53" x14ac:dyDescent="0.2">
      <c r="B192" s="19"/>
      <c r="C192" s="2" t="s">
        <v>472</v>
      </c>
      <c r="D192" s="16">
        <f t="array" ref="D192:BA192">TRANSPOSE(Years)</f>
        <v>1994</v>
      </c>
      <c r="E192" s="17">
        <v>1995</v>
      </c>
      <c r="F192" s="17">
        <v>1996</v>
      </c>
      <c r="G192" s="17">
        <v>1997</v>
      </c>
      <c r="H192" s="17">
        <v>1998</v>
      </c>
      <c r="I192" s="17">
        <v>1999</v>
      </c>
      <c r="J192" s="17">
        <v>2000</v>
      </c>
      <c r="K192" s="17">
        <v>2001</v>
      </c>
      <c r="L192" s="17">
        <v>2002</v>
      </c>
      <c r="M192" s="17">
        <v>2003</v>
      </c>
      <c r="N192" s="17">
        <v>2004</v>
      </c>
      <c r="O192" s="17">
        <v>2005</v>
      </c>
      <c r="P192" s="17">
        <v>2006</v>
      </c>
      <c r="Q192" s="17">
        <v>2007</v>
      </c>
      <c r="R192" s="17">
        <v>2008</v>
      </c>
      <c r="S192" s="17">
        <v>2009</v>
      </c>
      <c r="T192" s="17">
        <v>2010</v>
      </c>
      <c r="U192" s="17">
        <v>2011</v>
      </c>
      <c r="V192" s="17">
        <v>2012</v>
      </c>
      <c r="W192" s="17">
        <v>2013</v>
      </c>
      <c r="X192" s="17">
        <v>2014</v>
      </c>
      <c r="Y192" s="17">
        <v>2015</v>
      </c>
      <c r="Z192" s="17">
        <v>2016</v>
      </c>
      <c r="AA192" s="17">
        <v>2017</v>
      </c>
      <c r="AB192" s="17">
        <v>2018</v>
      </c>
      <c r="AC192" s="17">
        <v>2019</v>
      </c>
      <c r="AD192" s="17">
        <v>2020</v>
      </c>
      <c r="AE192" s="17">
        <v>2021</v>
      </c>
      <c r="AF192" s="17">
        <v>2022</v>
      </c>
      <c r="AG192" s="17">
        <v>2023</v>
      </c>
      <c r="AH192" s="17">
        <v>2024</v>
      </c>
      <c r="AI192" s="17">
        <v>2025</v>
      </c>
      <c r="AJ192" s="17">
        <v>2026</v>
      </c>
      <c r="AK192" s="17">
        <v>2027</v>
      </c>
      <c r="AL192" s="17">
        <v>2028</v>
      </c>
      <c r="AM192" s="17">
        <v>2029</v>
      </c>
      <c r="AN192" s="17">
        <v>2030</v>
      </c>
      <c r="AO192" s="17">
        <v>2031</v>
      </c>
      <c r="AP192" s="17">
        <v>2032</v>
      </c>
      <c r="AQ192" s="17">
        <v>2033</v>
      </c>
      <c r="AR192" s="17">
        <v>2034</v>
      </c>
      <c r="AS192" s="17">
        <v>2035</v>
      </c>
      <c r="AT192" s="17">
        <v>2036</v>
      </c>
      <c r="AU192" s="17">
        <v>2037</v>
      </c>
      <c r="AV192" s="17">
        <v>2038</v>
      </c>
      <c r="AW192" s="17">
        <v>2039</v>
      </c>
      <c r="AX192" s="17">
        <v>2040</v>
      </c>
      <c r="AY192" s="17">
        <v>2041</v>
      </c>
      <c r="AZ192" s="17">
        <v>2042</v>
      </c>
      <c r="BA192" s="18">
        <v>2043</v>
      </c>
    </row>
    <row r="193" spans="1:53" x14ac:dyDescent="0.2">
      <c r="B193" s="23" t="s">
        <v>110</v>
      </c>
      <c r="C193" s="23" t="s">
        <v>53</v>
      </c>
      <c r="D193" s="57"/>
      <c r="E193" s="58"/>
      <c r="F193" s="58"/>
      <c r="G193" s="58"/>
      <c r="H193" s="58"/>
      <c r="I193" s="58"/>
      <c r="J193" s="58"/>
      <c r="K193" s="58"/>
      <c r="L193" s="58"/>
      <c r="M193" s="58"/>
      <c r="N193" s="58"/>
      <c r="O193" s="58"/>
      <c r="P193" s="58"/>
      <c r="Q193" s="58"/>
      <c r="R193" s="49"/>
      <c r="S193" s="49"/>
      <c r="T193" s="49"/>
      <c r="U193" s="5"/>
      <c r="V193" s="5"/>
      <c r="W193" s="5"/>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8"/>
    </row>
    <row r="194" spans="1:53" x14ac:dyDescent="0.2">
      <c r="B194" s="23" t="s">
        <v>611</v>
      </c>
      <c r="C194" s="23" t="s">
        <v>53</v>
      </c>
      <c r="D194" s="57"/>
      <c r="E194" s="58"/>
      <c r="F194" s="58"/>
      <c r="G194" s="58"/>
      <c r="H194" s="58"/>
      <c r="I194" s="58"/>
      <c r="J194" s="58"/>
      <c r="K194" s="58"/>
      <c r="L194" s="58"/>
      <c r="M194" s="58"/>
      <c r="N194" s="58"/>
      <c r="O194" s="58"/>
      <c r="P194" s="58"/>
      <c r="Q194" s="58"/>
      <c r="R194" s="49"/>
      <c r="S194" s="49"/>
      <c r="T194" s="49"/>
      <c r="U194" s="5"/>
      <c r="V194" s="5"/>
      <c r="W194" s="5"/>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8"/>
    </row>
    <row r="196" spans="1:53" ht="18" x14ac:dyDescent="0.2">
      <c r="A196" s="83"/>
      <c r="B196" s="48" t="s">
        <v>551</v>
      </c>
    </row>
    <row r="197" spans="1:53" ht="30" customHeight="1" x14ac:dyDescent="0.2">
      <c r="B197" s="135"/>
      <c r="C197" s="135"/>
      <c r="D197" s="135"/>
      <c r="E197" s="135"/>
      <c r="F197" s="135"/>
      <c r="G197" s="135"/>
      <c r="H197" s="135"/>
      <c r="I197" s="135"/>
      <c r="J197" s="135"/>
      <c r="K197" s="135"/>
      <c r="L197" s="135"/>
      <c r="M197" s="135"/>
      <c r="N197" s="135"/>
      <c r="O197" s="135"/>
      <c r="P197" s="135"/>
      <c r="Q197" s="135"/>
      <c r="R197" s="135"/>
    </row>
    <row r="199" spans="1:53" ht="18" x14ac:dyDescent="0.2">
      <c r="A199" s="83" t="s">
        <v>420</v>
      </c>
      <c r="B199" s="47" t="s">
        <v>552</v>
      </c>
    </row>
    <row r="200" spans="1:53" ht="18" x14ac:dyDescent="0.2">
      <c r="A200" s="83"/>
      <c r="B200" s="48"/>
    </row>
    <row r="201" spans="1:53" ht="30" customHeight="1" x14ac:dyDescent="0.2">
      <c r="B201" s="135"/>
      <c r="C201" s="135"/>
      <c r="D201" s="135"/>
      <c r="E201" s="135"/>
      <c r="F201" s="135"/>
      <c r="G201" s="135"/>
      <c r="H201" s="135"/>
      <c r="I201" s="135"/>
      <c r="J201" s="135"/>
      <c r="K201" s="135"/>
      <c r="L201" s="135"/>
      <c r="M201" s="135"/>
      <c r="N201" s="135"/>
      <c r="O201" s="135"/>
      <c r="P201" s="135"/>
      <c r="Q201" s="135"/>
      <c r="R201" s="135"/>
    </row>
    <row r="203" spans="1:53" ht="15.75" x14ac:dyDescent="0.2">
      <c r="B203" s="48" t="s">
        <v>553</v>
      </c>
    </row>
    <row r="204" spans="1:53" ht="30" customHeight="1" x14ac:dyDescent="0.2">
      <c r="B204" s="135"/>
      <c r="C204" s="135"/>
      <c r="D204" s="135"/>
      <c r="E204" s="135"/>
      <c r="F204" s="135"/>
      <c r="G204" s="135"/>
      <c r="H204" s="135"/>
      <c r="I204" s="135"/>
      <c r="J204" s="135"/>
      <c r="K204" s="135"/>
      <c r="L204" s="135"/>
      <c r="M204" s="135"/>
      <c r="N204" s="135"/>
      <c r="O204" s="135"/>
      <c r="P204" s="135"/>
      <c r="Q204" s="135"/>
      <c r="R204" s="135"/>
    </row>
    <row r="206" spans="1:53" ht="18" x14ac:dyDescent="0.2">
      <c r="A206" s="83" t="s">
        <v>421</v>
      </c>
      <c r="B206" s="47" t="s">
        <v>554</v>
      </c>
    </row>
    <row r="207" spans="1:53" ht="30" customHeight="1" x14ac:dyDescent="0.2">
      <c r="B207" s="135"/>
      <c r="C207" s="135"/>
      <c r="D207" s="135"/>
      <c r="E207" s="135"/>
      <c r="F207" s="135"/>
      <c r="G207" s="135"/>
      <c r="H207" s="135"/>
      <c r="I207" s="135"/>
      <c r="J207" s="135"/>
      <c r="K207" s="135"/>
      <c r="L207" s="135"/>
      <c r="M207" s="135"/>
      <c r="N207" s="135"/>
      <c r="O207" s="135"/>
      <c r="P207" s="135"/>
      <c r="Q207" s="135"/>
      <c r="R207" s="135"/>
    </row>
    <row r="209" spans="1:53" ht="15.75" x14ac:dyDescent="0.2">
      <c r="B209" s="48" t="s">
        <v>555</v>
      </c>
    </row>
    <row r="210" spans="1:53" ht="30" customHeight="1" x14ac:dyDescent="0.2">
      <c r="B210" s="135"/>
      <c r="C210" s="135"/>
      <c r="D210" s="135"/>
      <c r="E210" s="135"/>
      <c r="F210" s="135"/>
      <c r="G210" s="135"/>
      <c r="H210" s="135"/>
      <c r="I210" s="135"/>
      <c r="J210" s="135"/>
      <c r="K210" s="135"/>
      <c r="L210" s="135"/>
      <c r="M210" s="135"/>
      <c r="N210" s="135"/>
      <c r="O210" s="135"/>
      <c r="P210" s="135"/>
      <c r="Q210" s="135"/>
      <c r="R210" s="135"/>
    </row>
    <row r="212" spans="1:53" ht="18" x14ac:dyDescent="0.2">
      <c r="A212" s="83" t="s">
        <v>422</v>
      </c>
      <c r="B212" s="47" t="s">
        <v>558</v>
      </c>
    </row>
    <row r="213" spans="1:53" x14ac:dyDescent="0.2">
      <c r="B213" s="19"/>
      <c r="C213" s="2" t="s">
        <v>472</v>
      </c>
      <c r="D213" s="16">
        <f t="array" ref="D213:BA213">TRANSPOSE(Years)</f>
        <v>1994</v>
      </c>
      <c r="E213" s="17">
        <v>1995</v>
      </c>
      <c r="F213" s="17">
        <v>1996</v>
      </c>
      <c r="G213" s="17">
        <v>1997</v>
      </c>
      <c r="H213" s="17">
        <v>1998</v>
      </c>
      <c r="I213" s="17">
        <v>1999</v>
      </c>
      <c r="J213" s="17">
        <v>2000</v>
      </c>
      <c r="K213" s="17">
        <v>2001</v>
      </c>
      <c r="L213" s="17">
        <v>2002</v>
      </c>
      <c r="M213" s="17">
        <v>2003</v>
      </c>
      <c r="N213" s="17">
        <v>2004</v>
      </c>
      <c r="O213" s="17">
        <v>2005</v>
      </c>
      <c r="P213" s="17">
        <v>2006</v>
      </c>
      <c r="Q213" s="17">
        <v>2007</v>
      </c>
      <c r="R213" s="17">
        <v>2008</v>
      </c>
      <c r="S213" s="17">
        <v>2009</v>
      </c>
      <c r="T213" s="17">
        <v>2010</v>
      </c>
      <c r="U213" s="17">
        <v>2011</v>
      </c>
      <c r="V213" s="17">
        <v>2012</v>
      </c>
      <c r="W213" s="17">
        <v>2013</v>
      </c>
      <c r="X213" s="17">
        <v>2014</v>
      </c>
      <c r="Y213" s="17">
        <v>2015</v>
      </c>
      <c r="Z213" s="17">
        <v>2016</v>
      </c>
      <c r="AA213" s="17">
        <v>2017</v>
      </c>
      <c r="AB213" s="17">
        <v>2018</v>
      </c>
      <c r="AC213" s="17">
        <v>2019</v>
      </c>
      <c r="AD213" s="17">
        <v>2020</v>
      </c>
      <c r="AE213" s="17">
        <v>2021</v>
      </c>
      <c r="AF213" s="17">
        <v>2022</v>
      </c>
      <c r="AG213" s="17">
        <v>2023</v>
      </c>
      <c r="AH213" s="17">
        <v>2024</v>
      </c>
      <c r="AI213" s="17">
        <v>2025</v>
      </c>
      <c r="AJ213" s="17">
        <v>2026</v>
      </c>
      <c r="AK213" s="17">
        <v>2027</v>
      </c>
      <c r="AL213" s="17">
        <v>2028</v>
      </c>
      <c r="AM213" s="17">
        <v>2029</v>
      </c>
      <c r="AN213" s="17">
        <v>2030</v>
      </c>
      <c r="AO213" s="17">
        <v>2031</v>
      </c>
      <c r="AP213" s="17">
        <v>2032</v>
      </c>
      <c r="AQ213" s="17">
        <v>2033</v>
      </c>
      <c r="AR213" s="17">
        <v>2034</v>
      </c>
      <c r="AS213" s="17">
        <v>2035</v>
      </c>
      <c r="AT213" s="17">
        <v>2036</v>
      </c>
      <c r="AU213" s="17">
        <v>2037</v>
      </c>
      <c r="AV213" s="17">
        <v>2038</v>
      </c>
      <c r="AW213" s="17">
        <v>2039</v>
      </c>
      <c r="AX213" s="17">
        <v>2040</v>
      </c>
      <c r="AY213" s="17">
        <v>2041</v>
      </c>
      <c r="AZ213" s="17">
        <v>2042</v>
      </c>
      <c r="BA213" s="18">
        <v>2043</v>
      </c>
    </row>
    <row r="214" spans="1:53" x14ac:dyDescent="0.2">
      <c r="B214" s="23" t="s">
        <v>111</v>
      </c>
      <c r="C214" s="23" t="s">
        <v>53</v>
      </c>
      <c r="D214" s="57"/>
      <c r="E214" s="58"/>
      <c r="F214" s="58"/>
      <c r="G214" s="58"/>
      <c r="H214" s="58"/>
      <c r="I214" s="58"/>
      <c r="J214" s="58"/>
      <c r="K214" s="58"/>
      <c r="L214" s="58"/>
      <c r="M214" s="63"/>
      <c r="N214" s="63"/>
      <c r="O214" s="63"/>
      <c r="P214" s="63"/>
      <c r="Q214" s="63"/>
      <c r="R214" s="49"/>
      <c r="S214" s="49"/>
      <c r="T214" s="49"/>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8"/>
    </row>
    <row r="215" spans="1:53" x14ac:dyDescent="0.2">
      <c r="B215" s="23" t="s">
        <v>610</v>
      </c>
      <c r="C215" s="23" t="s">
        <v>53</v>
      </c>
      <c r="D215" s="57"/>
      <c r="E215" s="58"/>
      <c r="F215" s="58"/>
      <c r="G215" s="58"/>
      <c r="H215" s="58"/>
      <c r="I215" s="58"/>
      <c r="J215" s="58"/>
      <c r="K215" s="58"/>
      <c r="L215" s="58"/>
      <c r="M215" s="63"/>
      <c r="N215" s="63"/>
      <c r="O215" s="63"/>
      <c r="P215" s="63"/>
      <c r="Q215" s="63"/>
      <c r="R215" s="49"/>
      <c r="S215" s="49"/>
      <c r="T215" s="49"/>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8"/>
    </row>
    <row r="217" spans="1:53" ht="15.75" x14ac:dyDescent="0.2">
      <c r="B217" s="48" t="s">
        <v>564</v>
      </c>
    </row>
    <row r="218" spans="1:53" x14ac:dyDescent="0.2">
      <c r="B218" s="135"/>
      <c r="C218" s="135"/>
      <c r="D218" s="135"/>
      <c r="E218" s="135"/>
      <c r="F218" s="135"/>
      <c r="G218" s="135"/>
      <c r="H218" s="135"/>
      <c r="I218" s="135"/>
      <c r="J218" s="135"/>
      <c r="K218" s="135"/>
      <c r="L218" s="135"/>
      <c r="M218" s="135"/>
      <c r="N218" s="135"/>
      <c r="O218" s="135"/>
      <c r="P218" s="135"/>
      <c r="Q218" s="135"/>
      <c r="R218" s="135"/>
    </row>
    <row r="220" spans="1:53" ht="18" x14ac:dyDescent="0.2">
      <c r="A220" s="83" t="s">
        <v>423</v>
      </c>
      <c r="B220" s="47" t="s">
        <v>557</v>
      </c>
    </row>
    <row r="221" spans="1:53" x14ac:dyDescent="0.2">
      <c r="B221" s="19"/>
      <c r="C221" s="2" t="s">
        <v>472</v>
      </c>
      <c r="D221" s="16">
        <f t="array" ref="D221:BA221">TRANSPOSE(Years)</f>
        <v>1994</v>
      </c>
      <c r="E221" s="17">
        <v>1995</v>
      </c>
      <c r="F221" s="17">
        <v>1996</v>
      </c>
      <c r="G221" s="17">
        <v>1997</v>
      </c>
      <c r="H221" s="17">
        <v>1998</v>
      </c>
      <c r="I221" s="17">
        <v>1999</v>
      </c>
      <c r="J221" s="17">
        <v>2000</v>
      </c>
      <c r="K221" s="17">
        <v>2001</v>
      </c>
      <c r="L221" s="17">
        <v>2002</v>
      </c>
      <c r="M221" s="17">
        <v>2003</v>
      </c>
      <c r="N221" s="17">
        <v>2004</v>
      </c>
      <c r="O221" s="17">
        <v>2005</v>
      </c>
      <c r="P221" s="17">
        <v>2006</v>
      </c>
      <c r="Q221" s="17">
        <v>2007</v>
      </c>
      <c r="R221" s="17">
        <v>2008</v>
      </c>
      <c r="S221" s="17">
        <v>2009</v>
      </c>
      <c r="T221" s="17">
        <v>2010</v>
      </c>
      <c r="U221" s="17">
        <v>2011</v>
      </c>
      <c r="V221" s="17">
        <v>2012</v>
      </c>
      <c r="W221" s="17">
        <v>2013</v>
      </c>
      <c r="X221" s="17">
        <v>2014</v>
      </c>
      <c r="Y221" s="17">
        <v>2015</v>
      </c>
      <c r="Z221" s="17">
        <v>2016</v>
      </c>
      <c r="AA221" s="17">
        <v>2017</v>
      </c>
      <c r="AB221" s="17">
        <v>2018</v>
      </c>
      <c r="AC221" s="17">
        <v>2019</v>
      </c>
      <c r="AD221" s="17">
        <v>2020</v>
      </c>
      <c r="AE221" s="17">
        <v>2021</v>
      </c>
      <c r="AF221" s="17">
        <v>2022</v>
      </c>
      <c r="AG221" s="17">
        <v>2023</v>
      </c>
      <c r="AH221" s="17">
        <v>2024</v>
      </c>
      <c r="AI221" s="17">
        <v>2025</v>
      </c>
      <c r="AJ221" s="17">
        <v>2026</v>
      </c>
      <c r="AK221" s="17">
        <v>2027</v>
      </c>
      <c r="AL221" s="17">
        <v>2028</v>
      </c>
      <c r="AM221" s="17">
        <v>2029</v>
      </c>
      <c r="AN221" s="17">
        <v>2030</v>
      </c>
      <c r="AO221" s="17">
        <v>2031</v>
      </c>
      <c r="AP221" s="17">
        <v>2032</v>
      </c>
      <c r="AQ221" s="17">
        <v>2033</v>
      </c>
      <c r="AR221" s="17">
        <v>2034</v>
      </c>
      <c r="AS221" s="17">
        <v>2035</v>
      </c>
      <c r="AT221" s="17">
        <v>2036</v>
      </c>
      <c r="AU221" s="17">
        <v>2037</v>
      </c>
      <c r="AV221" s="17">
        <v>2038</v>
      </c>
      <c r="AW221" s="17">
        <v>2039</v>
      </c>
      <c r="AX221" s="17">
        <v>2040</v>
      </c>
      <c r="AY221" s="17">
        <v>2041</v>
      </c>
      <c r="AZ221" s="17">
        <v>2042</v>
      </c>
      <c r="BA221" s="18">
        <v>2043</v>
      </c>
    </row>
    <row r="222" spans="1:53" x14ac:dyDescent="0.2">
      <c r="B222" s="23" t="s">
        <v>566</v>
      </c>
      <c r="C222" s="23" t="s">
        <v>53</v>
      </c>
      <c r="D222" s="57"/>
      <c r="E222" s="58"/>
      <c r="F222" s="58"/>
      <c r="G222" s="58"/>
      <c r="H222" s="58"/>
      <c r="I222" s="58"/>
      <c r="J222" s="58"/>
      <c r="K222" s="58"/>
      <c r="L222" s="58"/>
      <c r="M222" s="63"/>
      <c r="N222" s="63"/>
      <c r="O222" s="63"/>
      <c r="P222" s="63"/>
      <c r="Q222" s="63"/>
      <c r="R222" s="49"/>
      <c r="S222" s="49"/>
      <c r="T222" s="49"/>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8"/>
    </row>
    <row r="224" spans="1:53" ht="15.75" x14ac:dyDescent="0.2">
      <c r="B224" s="48" t="s">
        <v>565</v>
      </c>
    </row>
    <row r="225" spans="1:53" ht="52.5" customHeight="1" x14ac:dyDescent="0.2">
      <c r="B225" s="135"/>
      <c r="C225" s="135"/>
      <c r="D225" s="135"/>
      <c r="E225" s="135"/>
      <c r="F225" s="135"/>
      <c r="G225" s="135"/>
      <c r="H225" s="135"/>
      <c r="I225" s="135"/>
      <c r="J225" s="135"/>
      <c r="K225" s="135"/>
      <c r="L225" s="135"/>
      <c r="M225" s="135"/>
      <c r="N225" s="135"/>
      <c r="O225" s="135"/>
      <c r="P225" s="135"/>
      <c r="Q225" s="135"/>
      <c r="R225" s="135"/>
    </row>
    <row r="227" spans="1:53" ht="18" x14ac:dyDescent="0.2">
      <c r="A227" s="83" t="s">
        <v>424</v>
      </c>
      <c r="B227" s="47" t="s">
        <v>556</v>
      </c>
    </row>
    <row r="228" spans="1:53" ht="15" x14ac:dyDescent="0.2">
      <c r="B228" s="130" t="s">
        <v>560</v>
      </c>
    </row>
    <row r="229" spans="1:53" x14ac:dyDescent="0.2">
      <c r="B229" s="19"/>
      <c r="C229" s="2" t="s">
        <v>472</v>
      </c>
      <c r="D229" s="16">
        <f t="array" ref="D229:BA229">TRANSPOSE(Years)</f>
        <v>1994</v>
      </c>
      <c r="E229" s="17">
        <v>1995</v>
      </c>
      <c r="F229" s="17">
        <v>1996</v>
      </c>
      <c r="G229" s="17">
        <v>1997</v>
      </c>
      <c r="H229" s="17">
        <v>1998</v>
      </c>
      <c r="I229" s="17">
        <v>1999</v>
      </c>
      <c r="J229" s="17">
        <v>2000</v>
      </c>
      <c r="K229" s="17">
        <v>2001</v>
      </c>
      <c r="L229" s="17">
        <v>2002</v>
      </c>
      <c r="M229" s="17">
        <v>2003</v>
      </c>
      <c r="N229" s="17">
        <v>2004</v>
      </c>
      <c r="O229" s="17">
        <v>2005</v>
      </c>
      <c r="P229" s="17">
        <v>2006</v>
      </c>
      <c r="Q229" s="17">
        <v>2007</v>
      </c>
      <c r="R229" s="17">
        <v>2008</v>
      </c>
      <c r="S229" s="17">
        <v>2009</v>
      </c>
      <c r="T229" s="17">
        <v>2010</v>
      </c>
      <c r="U229" s="17">
        <v>2011</v>
      </c>
      <c r="V229" s="17">
        <v>2012</v>
      </c>
      <c r="W229" s="17">
        <v>2013</v>
      </c>
      <c r="X229" s="17">
        <v>2014</v>
      </c>
      <c r="Y229" s="17">
        <v>2015</v>
      </c>
      <c r="Z229" s="17">
        <v>2016</v>
      </c>
      <c r="AA229" s="17">
        <v>2017</v>
      </c>
      <c r="AB229" s="17">
        <v>2018</v>
      </c>
      <c r="AC229" s="17">
        <v>2019</v>
      </c>
      <c r="AD229" s="17">
        <v>2020</v>
      </c>
      <c r="AE229" s="17">
        <v>2021</v>
      </c>
      <c r="AF229" s="17">
        <v>2022</v>
      </c>
      <c r="AG229" s="17">
        <v>2023</v>
      </c>
      <c r="AH229" s="17">
        <v>2024</v>
      </c>
      <c r="AI229" s="17">
        <v>2025</v>
      </c>
      <c r="AJ229" s="17">
        <v>2026</v>
      </c>
      <c r="AK229" s="17">
        <v>2027</v>
      </c>
      <c r="AL229" s="17">
        <v>2028</v>
      </c>
      <c r="AM229" s="17">
        <v>2029</v>
      </c>
      <c r="AN229" s="17">
        <v>2030</v>
      </c>
      <c r="AO229" s="17">
        <v>2031</v>
      </c>
      <c r="AP229" s="17">
        <v>2032</v>
      </c>
      <c r="AQ229" s="17">
        <v>2033</v>
      </c>
      <c r="AR229" s="17">
        <v>2034</v>
      </c>
      <c r="AS229" s="17">
        <v>2035</v>
      </c>
      <c r="AT229" s="17">
        <v>2036</v>
      </c>
      <c r="AU229" s="17">
        <v>2037</v>
      </c>
      <c r="AV229" s="17">
        <v>2038</v>
      </c>
      <c r="AW229" s="17">
        <v>2039</v>
      </c>
      <c r="AX229" s="17">
        <v>2040</v>
      </c>
      <c r="AY229" s="17">
        <v>2041</v>
      </c>
      <c r="AZ229" s="17">
        <v>2042</v>
      </c>
      <c r="BA229" s="18">
        <v>2043</v>
      </c>
    </row>
    <row r="230" spans="1:53" x14ac:dyDescent="0.2">
      <c r="B230" s="28" t="s">
        <v>602</v>
      </c>
      <c r="C230" s="23" t="s">
        <v>112</v>
      </c>
      <c r="D230" s="57"/>
      <c r="E230" s="58"/>
      <c r="F230" s="58"/>
      <c r="G230" s="58"/>
      <c r="H230" s="58"/>
      <c r="I230" s="58"/>
      <c r="J230" s="58"/>
      <c r="K230" s="58"/>
      <c r="L230" s="58"/>
      <c r="M230" s="63"/>
      <c r="N230" s="63"/>
      <c r="O230" s="63"/>
      <c r="P230" s="63"/>
      <c r="Q230" s="63"/>
      <c r="R230" s="63"/>
      <c r="S230" s="63"/>
      <c r="T230" s="49"/>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8"/>
    </row>
    <row r="231" spans="1:53" x14ac:dyDescent="0.2">
      <c r="B231" s="28" t="s">
        <v>602</v>
      </c>
      <c r="C231" s="23" t="s">
        <v>603</v>
      </c>
      <c r="D231" s="57"/>
      <c r="E231" s="58"/>
      <c r="F231" s="58"/>
      <c r="G231" s="58"/>
      <c r="H231" s="58"/>
      <c r="I231" s="58"/>
      <c r="J231" s="58"/>
      <c r="K231" s="58"/>
      <c r="L231" s="58"/>
      <c r="M231" s="63"/>
      <c r="N231" s="63"/>
      <c r="O231" s="63"/>
      <c r="P231" s="63"/>
      <c r="Q231" s="63"/>
      <c r="R231" s="63"/>
      <c r="S231" s="63"/>
      <c r="T231" s="49"/>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8"/>
    </row>
    <row r="232" spans="1:53" x14ac:dyDescent="0.2">
      <c r="B232" s="28" t="s">
        <v>602</v>
      </c>
      <c r="C232" s="23" t="s">
        <v>600</v>
      </c>
      <c r="D232" s="57"/>
      <c r="E232" s="58"/>
      <c r="F232" s="58"/>
      <c r="G232" s="58"/>
      <c r="H232" s="58"/>
      <c r="I232" s="58"/>
      <c r="J232" s="58"/>
      <c r="K232" s="58"/>
      <c r="L232" s="58"/>
      <c r="M232" s="63"/>
      <c r="N232" s="63"/>
      <c r="O232" s="63"/>
      <c r="P232" s="63"/>
      <c r="Q232" s="63"/>
      <c r="R232" s="63"/>
      <c r="S232" s="63"/>
      <c r="T232" s="49"/>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8"/>
    </row>
    <row r="233" spans="1:53" x14ac:dyDescent="0.2">
      <c r="B233" s="28" t="s">
        <v>602</v>
      </c>
      <c r="C233" s="23" t="s">
        <v>601</v>
      </c>
      <c r="D233" s="57"/>
      <c r="E233" s="58"/>
      <c r="F233" s="58"/>
      <c r="G233" s="58"/>
      <c r="H233" s="58"/>
      <c r="I233" s="58"/>
      <c r="J233" s="58"/>
      <c r="K233" s="58"/>
      <c r="L233" s="58"/>
      <c r="M233" s="63"/>
      <c r="N233" s="63"/>
      <c r="O233" s="63"/>
      <c r="P233" s="63"/>
      <c r="Q233" s="63"/>
      <c r="R233" s="63"/>
      <c r="S233" s="63"/>
      <c r="T233" s="49"/>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8"/>
    </row>
    <row r="235" spans="1:53" ht="18" x14ac:dyDescent="0.2">
      <c r="A235" s="83" t="s">
        <v>425</v>
      </c>
      <c r="B235" s="47" t="s">
        <v>559</v>
      </c>
    </row>
    <row r="236" spans="1:53" ht="18" x14ac:dyDescent="0.2">
      <c r="A236" s="83"/>
      <c r="B236" s="130" t="s">
        <v>560</v>
      </c>
    </row>
    <row r="237" spans="1:53" x14ac:dyDescent="0.2">
      <c r="B237" s="19"/>
      <c r="C237" s="2" t="s">
        <v>472</v>
      </c>
      <c r="D237" s="16">
        <f t="array" ref="D237:BA237">TRANSPOSE(Years)</f>
        <v>1994</v>
      </c>
      <c r="E237" s="17">
        <v>1995</v>
      </c>
      <c r="F237" s="17">
        <v>1996</v>
      </c>
      <c r="G237" s="17">
        <v>1997</v>
      </c>
      <c r="H237" s="17">
        <v>1998</v>
      </c>
      <c r="I237" s="17">
        <v>1999</v>
      </c>
      <c r="J237" s="17">
        <v>2000</v>
      </c>
      <c r="K237" s="17">
        <v>2001</v>
      </c>
      <c r="L237" s="17">
        <v>2002</v>
      </c>
      <c r="M237" s="17">
        <v>2003</v>
      </c>
      <c r="N237" s="17">
        <v>2004</v>
      </c>
      <c r="O237" s="17">
        <v>2005</v>
      </c>
      <c r="P237" s="17">
        <v>2006</v>
      </c>
      <c r="Q237" s="17">
        <v>2007</v>
      </c>
      <c r="R237" s="17">
        <v>2008</v>
      </c>
      <c r="S237" s="17">
        <v>2009</v>
      </c>
      <c r="T237" s="17">
        <v>2010</v>
      </c>
      <c r="U237" s="17">
        <v>2011</v>
      </c>
      <c r="V237" s="17">
        <v>2012</v>
      </c>
      <c r="W237" s="17">
        <v>2013</v>
      </c>
      <c r="X237" s="17">
        <v>2014</v>
      </c>
      <c r="Y237" s="17">
        <v>2015</v>
      </c>
      <c r="Z237" s="17">
        <v>2016</v>
      </c>
      <c r="AA237" s="17">
        <v>2017</v>
      </c>
      <c r="AB237" s="17">
        <v>2018</v>
      </c>
      <c r="AC237" s="17">
        <v>2019</v>
      </c>
      <c r="AD237" s="17">
        <v>2020</v>
      </c>
      <c r="AE237" s="17">
        <v>2021</v>
      </c>
      <c r="AF237" s="17">
        <v>2022</v>
      </c>
      <c r="AG237" s="17">
        <v>2023</v>
      </c>
      <c r="AH237" s="17">
        <v>2024</v>
      </c>
      <c r="AI237" s="17">
        <v>2025</v>
      </c>
      <c r="AJ237" s="17">
        <v>2026</v>
      </c>
      <c r="AK237" s="17">
        <v>2027</v>
      </c>
      <c r="AL237" s="17">
        <v>2028</v>
      </c>
      <c r="AM237" s="17">
        <v>2029</v>
      </c>
      <c r="AN237" s="17">
        <v>2030</v>
      </c>
      <c r="AO237" s="17">
        <v>2031</v>
      </c>
      <c r="AP237" s="17">
        <v>2032</v>
      </c>
      <c r="AQ237" s="17">
        <v>2033</v>
      </c>
      <c r="AR237" s="17">
        <v>2034</v>
      </c>
      <c r="AS237" s="17">
        <v>2035</v>
      </c>
      <c r="AT237" s="17">
        <v>2036</v>
      </c>
      <c r="AU237" s="17">
        <v>2037</v>
      </c>
      <c r="AV237" s="17">
        <v>2038</v>
      </c>
      <c r="AW237" s="17">
        <v>2039</v>
      </c>
      <c r="AX237" s="17">
        <v>2040</v>
      </c>
      <c r="AY237" s="17">
        <v>2041</v>
      </c>
      <c r="AZ237" s="17">
        <v>2042</v>
      </c>
      <c r="BA237" s="18">
        <v>2043</v>
      </c>
    </row>
    <row r="238" spans="1:53" x14ac:dyDescent="0.2">
      <c r="B238" s="28" t="s">
        <v>602</v>
      </c>
      <c r="C238" s="23" t="s">
        <v>112</v>
      </c>
      <c r="D238" s="57"/>
      <c r="E238" s="58"/>
      <c r="F238" s="58"/>
      <c r="G238" s="58"/>
      <c r="H238" s="58"/>
      <c r="I238" s="58"/>
      <c r="J238" s="58"/>
      <c r="K238" s="58"/>
      <c r="L238" s="58"/>
      <c r="M238" s="63"/>
      <c r="N238" s="63"/>
      <c r="O238" s="63"/>
      <c r="P238" s="63"/>
      <c r="Q238" s="63"/>
      <c r="R238" s="63"/>
      <c r="S238" s="63"/>
      <c r="T238" s="49"/>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8"/>
    </row>
    <row r="239" spans="1:53" x14ac:dyDescent="0.2">
      <c r="B239" s="28" t="s">
        <v>602</v>
      </c>
      <c r="C239" s="23" t="s">
        <v>603</v>
      </c>
      <c r="D239" s="57"/>
      <c r="E239" s="58"/>
      <c r="F239" s="58"/>
      <c r="G239" s="58"/>
      <c r="H239" s="58"/>
      <c r="I239" s="58"/>
      <c r="J239" s="58"/>
      <c r="K239" s="58"/>
      <c r="L239" s="58"/>
      <c r="M239" s="63"/>
      <c r="N239" s="63"/>
      <c r="O239" s="63"/>
      <c r="P239" s="63"/>
      <c r="Q239" s="63"/>
      <c r="R239" s="63"/>
      <c r="S239" s="63"/>
      <c r="T239" s="49"/>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8"/>
    </row>
    <row r="240" spans="1:53" x14ac:dyDescent="0.2">
      <c r="B240" s="28" t="s">
        <v>602</v>
      </c>
      <c r="C240" s="23" t="s">
        <v>600</v>
      </c>
      <c r="D240" s="57"/>
      <c r="E240" s="58"/>
      <c r="F240" s="58"/>
      <c r="G240" s="58"/>
      <c r="H240" s="58"/>
      <c r="I240" s="58"/>
      <c r="J240" s="58"/>
      <c r="K240" s="58"/>
      <c r="L240" s="58"/>
      <c r="M240" s="63"/>
      <c r="N240" s="63"/>
      <c r="O240" s="63"/>
      <c r="P240" s="63"/>
      <c r="Q240" s="63"/>
      <c r="R240" s="63"/>
      <c r="S240" s="63"/>
      <c r="T240" s="49"/>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8"/>
    </row>
    <row r="241" spans="1:53" x14ac:dyDescent="0.2">
      <c r="B241" s="28" t="s">
        <v>602</v>
      </c>
      <c r="C241" s="23" t="s">
        <v>601</v>
      </c>
      <c r="D241" s="57"/>
      <c r="E241" s="58"/>
      <c r="F241" s="58"/>
      <c r="G241" s="58"/>
      <c r="H241" s="58"/>
      <c r="I241" s="58"/>
      <c r="J241" s="58"/>
      <c r="K241" s="58"/>
      <c r="L241" s="58"/>
      <c r="M241" s="63"/>
      <c r="N241" s="63"/>
      <c r="O241" s="63"/>
      <c r="P241" s="63"/>
      <c r="Q241" s="63"/>
      <c r="R241" s="63"/>
      <c r="S241" s="63"/>
      <c r="T241" s="49"/>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8"/>
    </row>
    <row r="243" spans="1:53" ht="18" x14ac:dyDescent="0.2">
      <c r="A243" s="83" t="s">
        <v>426</v>
      </c>
      <c r="B243" s="47" t="s">
        <v>662</v>
      </c>
    </row>
    <row r="244" spans="1:53" ht="30" customHeight="1" x14ac:dyDescent="0.2">
      <c r="B244" s="135"/>
      <c r="C244" s="135"/>
      <c r="D244" s="135"/>
      <c r="E244" s="135"/>
      <c r="F244" s="135"/>
      <c r="G244" s="135"/>
      <c r="H244" s="135"/>
      <c r="I244" s="135"/>
      <c r="J244" s="135"/>
      <c r="K244" s="135"/>
      <c r="L244" s="135"/>
      <c r="M244" s="135"/>
      <c r="N244" s="135"/>
      <c r="O244" s="135"/>
      <c r="P244" s="135"/>
      <c r="Q244" s="135"/>
      <c r="R244" s="135"/>
    </row>
    <row r="245" spans="1:53" ht="18" x14ac:dyDescent="0.2">
      <c r="A245" s="83"/>
      <c r="B245" s="47" t="s">
        <v>563</v>
      </c>
    </row>
    <row r="246" spans="1:53" ht="30" customHeight="1" x14ac:dyDescent="0.2">
      <c r="B246" s="135"/>
      <c r="C246" s="135"/>
      <c r="D246" s="135"/>
      <c r="E246" s="135"/>
      <c r="F246" s="135"/>
      <c r="G246" s="135"/>
      <c r="H246" s="135"/>
      <c r="I246" s="135"/>
      <c r="J246" s="135"/>
      <c r="K246" s="135"/>
      <c r="L246" s="135"/>
      <c r="M246" s="135"/>
      <c r="N246" s="135"/>
      <c r="O246" s="135"/>
      <c r="P246" s="135"/>
      <c r="Q246" s="135"/>
      <c r="R246" s="135"/>
    </row>
    <row r="247" spans="1:53" ht="18" x14ac:dyDescent="0.2">
      <c r="A247" s="83"/>
      <c r="B247" s="47" t="s">
        <v>561</v>
      </c>
    </row>
    <row r="248" spans="1:53" ht="30" customHeight="1" x14ac:dyDescent="0.2">
      <c r="B248" s="135"/>
      <c r="C248" s="135"/>
      <c r="D248" s="135"/>
      <c r="E248" s="135"/>
      <c r="F248" s="135"/>
      <c r="G248" s="135"/>
      <c r="H248" s="135"/>
      <c r="I248" s="135"/>
      <c r="J248" s="135"/>
      <c r="K248" s="135"/>
      <c r="L248" s="135"/>
      <c r="M248" s="135"/>
      <c r="N248" s="135"/>
      <c r="O248" s="135"/>
      <c r="P248" s="135"/>
      <c r="Q248" s="135"/>
      <c r="R248" s="135"/>
    </row>
    <row r="249" spans="1:53" ht="18" x14ac:dyDescent="0.2">
      <c r="A249" s="83"/>
      <c r="B249" s="47" t="s">
        <v>562</v>
      </c>
    </row>
    <row r="250" spans="1:53" ht="30" customHeight="1" x14ac:dyDescent="0.2">
      <c r="B250" s="135"/>
      <c r="C250" s="135"/>
      <c r="D250" s="135"/>
      <c r="E250" s="135"/>
      <c r="F250" s="135"/>
      <c r="G250" s="135"/>
      <c r="H250" s="135"/>
      <c r="I250" s="135"/>
      <c r="J250" s="135"/>
      <c r="K250" s="135"/>
      <c r="L250" s="135"/>
      <c r="M250" s="135"/>
      <c r="N250" s="135"/>
      <c r="O250" s="135"/>
      <c r="P250" s="135"/>
      <c r="Q250" s="135"/>
      <c r="R250" s="135"/>
    </row>
    <row r="252" spans="1:53" ht="18" x14ac:dyDescent="0.2">
      <c r="A252" s="83" t="s">
        <v>427</v>
      </c>
      <c r="B252" s="47" t="s">
        <v>567</v>
      </c>
    </row>
    <row r="253" spans="1:53" x14ac:dyDescent="0.2">
      <c r="B253" s="19"/>
      <c r="C253" s="2" t="s">
        <v>472</v>
      </c>
    </row>
    <row r="254" spans="1:53" x14ac:dyDescent="0.2">
      <c r="B254" s="28" t="s">
        <v>599</v>
      </c>
      <c r="C254" s="23" t="s">
        <v>595</v>
      </c>
      <c r="D254" s="51"/>
    </row>
    <row r="256" spans="1:53" ht="18" x14ac:dyDescent="0.2">
      <c r="A256" s="83" t="s">
        <v>428</v>
      </c>
      <c r="B256" s="47" t="s">
        <v>568</v>
      </c>
    </row>
    <row r="257" spans="1:53" x14ac:dyDescent="0.2">
      <c r="B257" s="19"/>
      <c r="C257" s="2" t="s">
        <v>472</v>
      </c>
      <c r="D257" s="16">
        <f t="array" ref="D257:BA257">TRANSPOSE(Years)</f>
        <v>1994</v>
      </c>
      <c r="E257" s="17">
        <v>1995</v>
      </c>
      <c r="F257" s="17">
        <v>1996</v>
      </c>
      <c r="G257" s="17">
        <v>1997</v>
      </c>
      <c r="H257" s="17">
        <v>1998</v>
      </c>
      <c r="I257" s="17">
        <v>1999</v>
      </c>
      <c r="J257" s="17">
        <v>2000</v>
      </c>
      <c r="K257" s="17">
        <v>2001</v>
      </c>
      <c r="L257" s="17">
        <v>2002</v>
      </c>
      <c r="M257" s="17">
        <v>2003</v>
      </c>
      <c r="N257" s="17">
        <v>2004</v>
      </c>
      <c r="O257" s="17">
        <v>2005</v>
      </c>
      <c r="P257" s="17">
        <v>2006</v>
      </c>
      <c r="Q257" s="17">
        <v>2007</v>
      </c>
      <c r="R257" s="17">
        <v>2008</v>
      </c>
      <c r="S257" s="17">
        <v>2009</v>
      </c>
      <c r="T257" s="17">
        <v>2010</v>
      </c>
      <c r="U257" s="17">
        <v>2011</v>
      </c>
      <c r="V257" s="17">
        <v>2012</v>
      </c>
      <c r="W257" s="17">
        <v>2013</v>
      </c>
      <c r="X257" s="17">
        <v>2014</v>
      </c>
      <c r="Y257" s="17">
        <v>2015</v>
      </c>
      <c r="Z257" s="17">
        <v>2016</v>
      </c>
      <c r="AA257" s="17">
        <v>2017</v>
      </c>
      <c r="AB257" s="17">
        <v>2018</v>
      </c>
      <c r="AC257" s="17">
        <v>2019</v>
      </c>
      <c r="AD257" s="17">
        <v>2020</v>
      </c>
      <c r="AE257" s="17">
        <v>2021</v>
      </c>
      <c r="AF257" s="17">
        <v>2022</v>
      </c>
      <c r="AG257" s="17">
        <v>2023</v>
      </c>
      <c r="AH257" s="17">
        <v>2024</v>
      </c>
      <c r="AI257" s="17">
        <v>2025</v>
      </c>
      <c r="AJ257" s="17">
        <v>2026</v>
      </c>
      <c r="AK257" s="17">
        <v>2027</v>
      </c>
      <c r="AL257" s="17">
        <v>2028</v>
      </c>
      <c r="AM257" s="17">
        <v>2029</v>
      </c>
      <c r="AN257" s="17">
        <v>2030</v>
      </c>
      <c r="AO257" s="17">
        <v>2031</v>
      </c>
      <c r="AP257" s="17">
        <v>2032</v>
      </c>
      <c r="AQ257" s="17">
        <v>2033</v>
      </c>
      <c r="AR257" s="17">
        <v>2034</v>
      </c>
      <c r="AS257" s="17">
        <v>2035</v>
      </c>
      <c r="AT257" s="17">
        <v>2036</v>
      </c>
      <c r="AU257" s="17">
        <v>2037</v>
      </c>
      <c r="AV257" s="17">
        <v>2038</v>
      </c>
      <c r="AW257" s="17">
        <v>2039</v>
      </c>
      <c r="AX257" s="17">
        <v>2040</v>
      </c>
      <c r="AY257" s="17">
        <v>2041</v>
      </c>
      <c r="AZ257" s="17">
        <v>2042</v>
      </c>
      <c r="BA257" s="18">
        <v>2043</v>
      </c>
    </row>
    <row r="258" spans="1:53" x14ac:dyDescent="0.2">
      <c r="B258" s="23" t="s">
        <v>598</v>
      </c>
      <c r="C258" s="23" t="s">
        <v>53</v>
      </c>
      <c r="D258" s="57"/>
      <c r="E258" s="58"/>
      <c r="F258" s="58"/>
      <c r="G258" s="58"/>
      <c r="H258" s="58"/>
      <c r="I258" s="58"/>
      <c r="J258" s="58"/>
      <c r="K258" s="58"/>
      <c r="L258" s="58"/>
      <c r="M258" s="63"/>
      <c r="N258" s="63"/>
      <c r="O258" s="63"/>
      <c r="P258" s="63"/>
      <c r="Q258" s="49"/>
      <c r="R258" s="49"/>
      <c r="S258" s="49"/>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8"/>
    </row>
    <row r="260" spans="1:53" ht="15.75" x14ac:dyDescent="0.2">
      <c r="B260" s="48" t="s">
        <v>572</v>
      </c>
    </row>
    <row r="261" spans="1:53" ht="30" customHeight="1" x14ac:dyDescent="0.2">
      <c r="B261" s="135"/>
      <c r="C261" s="135"/>
      <c r="D261" s="135"/>
      <c r="E261" s="135"/>
      <c r="F261" s="135"/>
      <c r="G261" s="135"/>
      <c r="H261" s="135"/>
      <c r="I261" s="135"/>
      <c r="J261" s="135"/>
      <c r="K261" s="135"/>
      <c r="L261" s="135"/>
      <c r="M261" s="135"/>
      <c r="N261" s="135"/>
      <c r="O261" s="135"/>
      <c r="P261" s="135"/>
      <c r="Q261" s="135"/>
      <c r="R261" s="135"/>
    </row>
    <row r="263" spans="1:53" ht="18" x14ac:dyDescent="0.2">
      <c r="A263" s="83" t="s">
        <v>429</v>
      </c>
      <c r="B263" s="47" t="s">
        <v>569</v>
      </c>
    </row>
    <row r="264" spans="1:53" x14ac:dyDescent="0.2">
      <c r="B264" s="19"/>
      <c r="C264" s="2" t="s">
        <v>472</v>
      </c>
      <c r="D264" s="16">
        <f t="array" ref="D264:BA264">TRANSPOSE(Years)</f>
        <v>1994</v>
      </c>
      <c r="E264" s="17">
        <v>1995</v>
      </c>
      <c r="F264" s="17">
        <v>1996</v>
      </c>
      <c r="G264" s="17">
        <v>1997</v>
      </c>
      <c r="H264" s="17">
        <v>1998</v>
      </c>
      <c r="I264" s="17">
        <v>1999</v>
      </c>
      <c r="J264" s="17">
        <v>2000</v>
      </c>
      <c r="K264" s="17">
        <v>2001</v>
      </c>
      <c r="L264" s="17">
        <v>2002</v>
      </c>
      <c r="M264" s="17">
        <v>2003</v>
      </c>
      <c r="N264" s="17">
        <v>2004</v>
      </c>
      <c r="O264" s="17">
        <v>2005</v>
      </c>
      <c r="P264" s="17">
        <v>2006</v>
      </c>
      <c r="Q264" s="17">
        <v>2007</v>
      </c>
      <c r="R264" s="17">
        <v>2008</v>
      </c>
      <c r="S264" s="17">
        <v>2009</v>
      </c>
      <c r="T264" s="17">
        <v>2010</v>
      </c>
      <c r="U264" s="17">
        <v>2011</v>
      </c>
      <c r="V264" s="17">
        <v>2012</v>
      </c>
      <c r="W264" s="17">
        <v>2013</v>
      </c>
      <c r="X264" s="17">
        <v>2014</v>
      </c>
      <c r="Y264" s="17">
        <v>2015</v>
      </c>
      <c r="Z264" s="17">
        <v>2016</v>
      </c>
      <c r="AA264" s="17">
        <v>2017</v>
      </c>
      <c r="AB264" s="17">
        <v>2018</v>
      </c>
      <c r="AC264" s="17">
        <v>2019</v>
      </c>
      <c r="AD264" s="17">
        <v>2020</v>
      </c>
      <c r="AE264" s="17">
        <v>2021</v>
      </c>
      <c r="AF264" s="17">
        <v>2022</v>
      </c>
      <c r="AG264" s="17">
        <v>2023</v>
      </c>
      <c r="AH264" s="17">
        <v>2024</v>
      </c>
      <c r="AI264" s="17">
        <v>2025</v>
      </c>
      <c r="AJ264" s="17">
        <v>2026</v>
      </c>
      <c r="AK264" s="17">
        <v>2027</v>
      </c>
      <c r="AL264" s="17">
        <v>2028</v>
      </c>
      <c r="AM264" s="17">
        <v>2029</v>
      </c>
      <c r="AN264" s="17">
        <v>2030</v>
      </c>
      <c r="AO264" s="17">
        <v>2031</v>
      </c>
      <c r="AP264" s="17">
        <v>2032</v>
      </c>
      <c r="AQ264" s="17">
        <v>2033</v>
      </c>
      <c r="AR264" s="17">
        <v>2034</v>
      </c>
      <c r="AS264" s="17">
        <v>2035</v>
      </c>
      <c r="AT264" s="17">
        <v>2036</v>
      </c>
      <c r="AU264" s="17">
        <v>2037</v>
      </c>
      <c r="AV264" s="17">
        <v>2038</v>
      </c>
      <c r="AW264" s="17">
        <v>2039</v>
      </c>
      <c r="AX264" s="17">
        <v>2040</v>
      </c>
      <c r="AY264" s="17">
        <v>2041</v>
      </c>
      <c r="AZ264" s="17">
        <v>2042</v>
      </c>
      <c r="BA264" s="18">
        <v>2043</v>
      </c>
    </row>
    <row r="265" spans="1:53" x14ac:dyDescent="0.2">
      <c r="B265" s="23" t="s">
        <v>4</v>
      </c>
      <c r="C265" s="23" t="s">
        <v>53</v>
      </c>
      <c r="D265" s="57"/>
      <c r="E265" s="58"/>
      <c r="F265" s="58"/>
      <c r="G265" s="58"/>
      <c r="H265" s="58"/>
      <c r="I265" s="58"/>
      <c r="J265" s="58"/>
      <c r="K265" s="58"/>
      <c r="L265" s="58"/>
      <c r="M265" s="63"/>
      <c r="N265" s="63"/>
      <c r="O265" s="63"/>
      <c r="P265" s="63"/>
      <c r="Q265" s="63"/>
      <c r="R265" s="49"/>
      <c r="S265" s="49"/>
      <c r="T265" s="49"/>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8"/>
    </row>
    <row r="266" spans="1:53" x14ac:dyDescent="0.2">
      <c r="B266" s="23" t="s">
        <v>5</v>
      </c>
      <c r="C266" s="23" t="s">
        <v>53</v>
      </c>
      <c r="D266" s="57"/>
      <c r="E266" s="58"/>
      <c r="F266" s="58"/>
      <c r="G266" s="58"/>
      <c r="H266" s="58"/>
      <c r="I266" s="58"/>
      <c r="J266" s="58"/>
      <c r="K266" s="58"/>
      <c r="L266" s="58"/>
      <c r="M266" s="63"/>
      <c r="N266" s="63"/>
      <c r="O266" s="63"/>
      <c r="P266" s="63"/>
      <c r="Q266" s="63"/>
      <c r="R266" s="49"/>
      <c r="S266" s="49"/>
      <c r="T266" s="49"/>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8"/>
    </row>
    <row r="267" spans="1:53" x14ac:dyDescent="0.2">
      <c r="B267" s="23" t="s">
        <v>6</v>
      </c>
      <c r="C267" s="23" t="s">
        <v>53</v>
      </c>
      <c r="D267" s="57"/>
      <c r="E267" s="58"/>
      <c r="F267" s="58"/>
      <c r="G267" s="58"/>
      <c r="H267" s="58"/>
      <c r="I267" s="58"/>
      <c r="J267" s="58"/>
      <c r="K267" s="58"/>
      <c r="L267" s="58"/>
      <c r="M267" s="63"/>
      <c r="N267" s="63"/>
      <c r="O267" s="63"/>
      <c r="P267" s="63"/>
      <c r="Q267" s="63"/>
      <c r="R267" s="49"/>
      <c r="S267" s="49"/>
      <c r="T267" s="49"/>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8"/>
    </row>
    <row r="268" spans="1:53" x14ac:dyDescent="0.2">
      <c r="B268" s="23" t="s">
        <v>7</v>
      </c>
      <c r="C268" s="23" t="s">
        <v>53</v>
      </c>
      <c r="D268" s="57"/>
      <c r="E268" s="58"/>
      <c r="F268" s="58"/>
      <c r="G268" s="58"/>
      <c r="H268" s="58"/>
      <c r="I268" s="58"/>
      <c r="J268" s="58"/>
      <c r="K268" s="58"/>
      <c r="L268" s="58"/>
      <c r="M268" s="63"/>
      <c r="N268" s="63"/>
      <c r="O268" s="63"/>
      <c r="P268" s="63"/>
      <c r="Q268" s="63"/>
      <c r="R268" s="49"/>
      <c r="S268" s="49"/>
      <c r="T268" s="49"/>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8"/>
    </row>
    <row r="269" spans="1:53" x14ac:dyDescent="0.2">
      <c r="B269" s="23" t="s">
        <v>8</v>
      </c>
      <c r="C269" s="23" t="s">
        <v>53</v>
      </c>
      <c r="D269" s="57"/>
      <c r="E269" s="58"/>
      <c r="F269" s="58"/>
      <c r="G269" s="58"/>
      <c r="H269" s="58"/>
      <c r="I269" s="58"/>
      <c r="J269" s="58"/>
      <c r="K269" s="58"/>
      <c r="L269" s="58"/>
      <c r="M269" s="63"/>
      <c r="N269" s="63"/>
      <c r="O269" s="63"/>
      <c r="P269" s="63"/>
      <c r="Q269" s="63"/>
      <c r="R269" s="49"/>
      <c r="S269" s="49"/>
      <c r="T269" s="49"/>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8"/>
    </row>
    <row r="271" spans="1:53" ht="15.75" x14ac:dyDescent="0.2">
      <c r="B271" s="48" t="s">
        <v>494</v>
      </c>
    </row>
    <row r="272" spans="1:53" ht="30" customHeight="1" x14ac:dyDescent="0.2">
      <c r="B272" s="135"/>
      <c r="C272" s="135"/>
      <c r="D272" s="135"/>
      <c r="E272" s="135"/>
      <c r="F272" s="135"/>
      <c r="G272" s="135"/>
      <c r="H272" s="135"/>
      <c r="I272" s="135"/>
      <c r="J272" s="135"/>
      <c r="K272" s="135"/>
      <c r="L272" s="135"/>
      <c r="M272" s="135"/>
      <c r="N272" s="135"/>
      <c r="O272" s="135"/>
      <c r="P272" s="135"/>
      <c r="Q272" s="135"/>
      <c r="R272" s="135"/>
    </row>
    <row r="274" spans="1:18" ht="18" x14ac:dyDescent="0.2">
      <c r="A274" s="83" t="s">
        <v>430</v>
      </c>
      <c r="B274" s="47" t="s">
        <v>570</v>
      </c>
    </row>
    <row r="275" spans="1:18" ht="18" x14ac:dyDescent="0.2">
      <c r="A275" s="83"/>
      <c r="B275" s="48" t="s">
        <v>571</v>
      </c>
    </row>
    <row r="277" spans="1:18" x14ac:dyDescent="0.2">
      <c r="B277" s="19"/>
      <c r="C277" s="2"/>
      <c r="E277" s="17" t="s">
        <v>15</v>
      </c>
      <c r="F277" s="17" t="s">
        <v>608</v>
      </c>
      <c r="G277" s="17" t="s">
        <v>16</v>
      </c>
      <c r="H277" s="17" t="s">
        <v>25</v>
      </c>
    </row>
    <row r="278" spans="1:18" x14ac:dyDescent="0.2">
      <c r="B278" s="19"/>
      <c r="C278" s="2" t="s">
        <v>472</v>
      </c>
      <c r="E278" s="124"/>
      <c r="F278" s="125" t="s">
        <v>542</v>
      </c>
      <c r="G278" s="125" t="s">
        <v>24</v>
      </c>
      <c r="H278" s="125" t="s">
        <v>26</v>
      </c>
    </row>
    <row r="279" spans="1:18" x14ac:dyDescent="0.2">
      <c r="B279" s="23" t="s">
        <v>10</v>
      </c>
      <c r="C279" s="23" t="s">
        <v>53</v>
      </c>
      <c r="E279" s="49"/>
      <c r="F279" s="49"/>
      <c r="G279" s="49"/>
      <c r="H279" s="49"/>
    </row>
    <row r="280" spans="1:18" x14ac:dyDescent="0.2">
      <c r="B280" s="23" t="s">
        <v>11</v>
      </c>
      <c r="C280" s="23" t="s">
        <v>53</v>
      </c>
      <c r="E280" s="49"/>
      <c r="F280" s="49"/>
      <c r="G280" s="49"/>
      <c r="H280" s="49"/>
    </row>
    <row r="281" spans="1:18" x14ac:dyDescent="0.2">
      <c r="B281" s="23" t="s">
        <v>12</v>
      </c>
      <c r="C281" s="23" t="s">
        <v>53</v>
      </c>
      <c r="E281" s="49"/>
      <c r="F281" s="49"/>
      <c r="G281" s="49"/>
      <c r="H281" s="49"/>
    </row>
    <row r="282" spans="1:18" x14ac:dyDescent="0.2">
      <c r="B282" s="23" t="s">
        <v>13</v>
      </c>
      <c r="C282" s="23" t="s">
        <v>53</v>
      </c>
      <c r="E282" s="49"/>
      <c r="F282" s="49"/>
      <c r="G282" s="49"/>
      <c r="H282" s="49"/>
    </row>
    <row r="283" spans="1:18" x14ac:dyDescent="0.2">
      <c r="B283" s="23" t="s">
        <v>14</v>
      </c>
      <c r="C283" s="23" t="s">
        <v>53</v>
      </c>
      <c r="E283" s="49"/>
      <c r="F283" s="49"/>
      <c r="G283" s="49"/>
      <c r="H283" s="49"/>
    </row>
    <row r="285" spans="1:18" ht="15.75" x14ac:dyDescent="0.2">
      <c r="B285" s="48" t="s">
        <v>573</v>
      </c>
    </row>
    <row r="286" spans="1:18" ht="30" customHeight="1" x14ac:dyDescent="0.2">
      <c r="B286" s="135"/>
      <c r="C286" s="135"/>
      <c r="D286" s="135"/>
      <c r="E286" s="135"/>
      <c r="F286" s="135"/>
      <c r="G286" s="135"/>
      <c r="H286" s="135"/>
      <c r="I286" s="135"/>
      <c r="J286" s="135"/>
      <c r="K286" s="135"/>
      <c r="L286" s="135"/>
      <c r="M286" s="135"/>
      <c r="N286" s="135"/>
      <c r="O286" s="135"/>
      <c r="P286" s="135"/>
      <c r="Q286" s="135"/>
      <c r="R286" s="135"/>
    </row>
    <row r="287" spans="1:18" ht="15.75" x14ac:dyDescent="0.2">
      <c r="B287" s="48" t="s">
        <v>574</v>
      </c>
    </row>
    <row r="288" spans="1:18" ht="30" customHeight="1" x14ac:dyDescent="0.2">
      <c r="B288" s="135"/>
      <c r="C288" s="135"/>
      <c r="D288" s="135"/>
      <c r="E288" s="135"/>
      <c r="F288" s="135"/>
      <c r="G288" s="135"/>
      <c r="H288" s="135"/>
      <c r="I288" s="135"/>
      <c r="J288" s="135"/>
      <c r="K288" s="135"/>
      <c r="L288" s="135"/>
      <c r="M288" s="135"/>
      <c r="N288" s="135"/>
      <c r="O288" s="135"/>
      <c r="P288" s="135"/>
      <c r="Q288" s="135"/>
      <c r="R288" s="135"/>
    </row>
    <row r="290" spans="1:53" ht="18" x14ac:dyDescent="0.2">
      <c r="A290" s="83" t="s">
        <v>575</v>
      </c>
      <c r="B290" s="47" t="s">
        <v>576</v>
      </c>
      <c r="C290" s="3"/>
    </row>
    <row r="291" spans="1:53" ht="15.75" x14ac:dyDescent="0.2">
      <c r="B291" s="48" t="s">
        <v>9</v>
      </c>
      <c r="C291" s="3"/>
    </row>
    <row r="292" spans="1:53" x14ac:dyDescent="0.2">
      <c r="B292" s="19"/>
      <c r="C292" s="2" t="s">
        <v>472</v>
      </c>
      <c r="D292" s="16">
        <f t="array" ref="D292:BA292">TRANSPOSE(Years)</f>
        <v>1994</v>
      </c>
      <c r="E292" s="17">
        <v>1995</v>
      </c>
      <c r="F292" s="17">
        <v>1996</v>
      </c>
      <c r="G292" s="17">
        <v>1997</v>
      </c>
      <c r="H292" s="17">
        <v>1998</v>
      </c>
      <c r="I292" s="17">
        <v>1999</v>
      </c>
      <c r="J292" s="17">
        <v>2000</v>
      </c>
      <c r="K292" s="17">
        <v>2001</v>
      </c>
      <c r="L292" s="17">
        <v>2002</v>
      </c>
      <c r="M292" s="17">
        <v>2003</v>
      </c>
      <c r="N292" s="17">
        <v>2004</v>
      </c>
      <c r="O292" s="17">
        <v>2005</v>
      </c>
      <c r="P292" s="17">
        <v>2006</v>
      </c>
      <c r="Q292" s="17">
        <v>2007</v>
      </c>
      <c r="R292" s="17">
        <v>2008</v>
      </c>
      <c r="S292" s="17">
        <v>2009</v>
      </c>
      <c r="T292" s="17">
        <v>2010</v>
      </c>
      <c r="U292" s="17">
        <v>2011</v>
      </c>
      <c r="V292" s="17">
        <v>2012</v>
      </c>
      <c r="W292" s="17">
        <v>2013</v>
      </c>
      <c r="X292" s="17">
        <v>2014</v>
      </c>
      <c r="Y292" s="17">
        <v>2015</v>
      </c>
      <c r="Z292" s="17">
        <v>2016</v>
      </c>
      <c r="AA292" s="17">
        <v>2017</v>
      </c>
      <c r="AB292" s="17">
        <v>2018</v>
      </c>
      <c r="AC292" s="17">
        <v>2019</v>
      </c>
      <c r="AD292" s="17">
        <v>2020</v>
      </c>
      <c r="AE292" s="17">
        <v>2021</v>
      </c>
      <c r="AF292" s="17">
        <v>2022</v>
      </c>
      <c r="AG292" s="17">
        <v>2023</v>
      </c>
      <c r="AH292" s="17">
        <v>2024</v>
      </c>
      <c r="AI292" s="17">
        <v>2025</v>
      </c>
      <c r="AJ292" s="17">
        <v>2026</v>
      </c>
      <c r="AK292" s="17">
        <v>2027</v>
      </c>
      <c r="AL292" s="17">
        <v>2028</v>
      </c>
      <c r="AM292" s="17">
        <v>2029</v>
      </c>
      <c r="AN292" s="17">
        <v>2030</v>
      </c>
      <c r="AO292" s="17">
        <v>2031</v>
      </c>
      <c r="AP292" s="17">
        <v>2032</v>
      </c>
      <c r="AQ292" s="17">
        <v>2033</v>
      </c>
      <c r="AR292" s="17">
        <v>2034</v>
      </c>
      <c r="AS292" s="17">
        <v>2035</v>
      </c>
      <c r="AT292" s="17">
        <v>2036</v>
      </c>
      <c r="AU292" s="17">
        <v>2037</v>
      </c>
      <c r="AV292" s="17">
        <v>2038</v>
      </c>
      <c r="AW292" s="17">
        <v>2039</v>
      </c>
      <c r="AX292" s="17">
        <v>2040</v>
      </c>
      <c r="AY292" s="17">
        <v>2041</v>
      </c>
      <c r="AZ292" s="17">
        <v>2042</v>
      </c>
      <c r="BA292" s="18">
        <v>2043</v>
      </c>
    </row>
    <row r="293" spans="1:53" x14ac:dyDescent="0.2">
      <c r="B293" s="24" t="s">
        <v>577</v>
      </c>
      <c r="C293" s="24" t="s">
        <v>482</v>
      </c>
      <c r="D293" s="57"/>
      <c r="E293" s="58"/>
      <c r="F293" s="58"/>
      <c r="G293" s="58"/>
      <c r="H293" s="58"/>
      <c r="I293" s="58"/>
      <c r="J293" s="58"/>
      <c r="K293" s="58"/>
      <c r="L293" s="58"/>
      <c r="M293" s="63"/>
      <c r="N293" s="63"/>
      <c r="O293" s="63"/>
      <c r="P293" s="63"/>
      <c r="Q293" s="63"/>
      <c r="R293" s="49"/>
      <c r="S293" s="49"/>
      <c r="T293" s="49"/>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8"/>
    </row>
    <row r="294" spans="1:53" x14ac:dyDescent="0.2">
      <c r="B294" s="25" t="s">
        <v>578</v>
      </c>
      <c r="C294" s="25" t="s">
        <v>482</v>
      </c>
      <c r="D294" s="67"/>
      <c r="E294" s="56"/>
      <c r="F294" s="56"/>
      <c r="G294" s="56"/>
      <c r="H294" s="56"/>
      <c r="I294" s="56"/>
      <c r="J294" s="56"/>
      <c r="K294" s="56"/>
      <c r="L294" s="56"/>
      <c r="M294" s="70"/>
      <c r="N294" s="70"/>
      <c r="O294" s="70"/>
      <c r="P294" s="70"/>
      <c r="Q294" s="70"/>
      <c r="R294" s="49"/>
      <c r="S294" s="49"/>
      <c r="T294" s="49"/>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1"/>
    </row>
    <row r="295" spans="1:53" x14ac:dyDescent="0.2">
      <c r="B295" s="25" t="s">
        <v>579</v>
      </c>
      <c r="C295" s="25" t="s">
        <v>482</v>
      </c>
      <c r="D295" s="67"/>
      <c r="E295" s="56"/>
      <c r="F295" s="56"/>
      <c r="G295" s="56"/>
      <c r="H295" s="56"/>
      <c r="I295" s="56"/>
      <c r="J295" s="56"/>
      <c r="K295" s="56"/>
      <c r="L295" s="56"/>
      <c r="M295" s="70"/>
      <c r="N295" s="70"/>
      <c r="O295" s="70"/>
      <c r="P295" s="70"/>
      <c r="Q295" s="70"/>
      <c r="R295" s="49"/>
      <c r="S295" s="49"/>
      <c r="T295" s="49"/>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1"/>
    </row>
    <row r="296" spans="1:53" x14ac:dyDescent="0.2">
      <c r="B296" s="26" t="s">
        <v>580</v>
      </c>
      <c r="C296" s="26" t="s">
        <v>482</v>
      </c>
      <c r="D296" s="67"/>
      <c r="E296" s="56"/>
      <c r="F296" s="56"/>
      <c r="G296" s="56"/>
      <c r="H296" s="56"/>
      <c r="I296" s="56"/>
      <c r="J296" s="56"/>
      <c r="K296" s="56"/>
      <c r="L296" s="56"/>
      <c r="M296" s="70"/>
      <c r="N296" s="70"/>
      <c r="O296" s="70"/>
      <c r="P296" s="70"/>
      <c r="Q296" s="70"/>
      <c r="R296" s="49"/>
      <c r="S296" s="49"/>
      <c r="T296" s="49"/>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1"/>
    </row>
    <row r="298" spans="1:53" ht="18" x14ac:dyDescent="0.2">
      <c r="B298" s="47" t="s">
        <v>113</v>
      </c>
    </row>
    <row r="299" spans="1:53" ht="18" x14ac:dyDescent="0.2">
      <c r="B299" s="47"/>
    </row>
    <row r="300" spans="1:53" ht="18" x14ac:dyDescent="0.2">
      <c r="A300" s="83" t="s">
        <v>582</v>
      </c>
      <c r="B300" s="47" t="s">
        <v>581</v>
      </c>
    </row>
    <row r="301" spans="1:53" ht="15.75" x14ac:dyDescent="0.2">
      <c r="B301" s="48"/>
    </row>
    <row r="302" spans="1:53" x14ac:dyDescent="0.2">
      <c r="B302" s="19"/>
      <c r="C302" s="2" t="s">
        <v>472</v>
      </c>
      <c r="D302" s="16">
        <f t="array" ref="D302:BA302">TRANSPOSE(Years)</f>
        <v>1994</v>
      </c>
      <c r="E302" s="17">
        <v>1995</v>
      </c>
      <c r="F302" s="17">
        <v>1996</v>
      </c>
      <c r="G302" s="17">
        <v>1997</v>
      </c>
      <c r="H302" s="17">
        <v>1998</v>
      </c>
      <c r="I302" s="17">
        <v>1999</v>
      </c>
      <c r="J302" s="17">
        <v>2000</v>
      </c>
      <c r="K302" s="17">
        <v>2001</v>
      </c>
      <c r="L302" s="17">
        <v>2002</v>
      </c>
      <c r="M302" s="17">
        <v>2003</v>
      </c>
      <c r="N302" s="17">
        <v>2004</v>
      </c>
      <c r="O302" s="17">
        <v>2005</v>
      </c>
      <c r="P302" s="17">
        <v>2006</v>
      </c>
      <c r="Q302" s="17">
        <v>2007</v>
      </c>
      <c r="R302" s="17">
        <v>2008</v>
      </c>
      <c r="S302" s="17">
        <v>2009</v>
      </c>
      <c r="T302" s="17">
        <v>2010</v>
      </c>
      <c r="U302" s="17">
        <v>2011</v>
      </c>
      <c r="V302" s="17">
        <v>2012</v>
      </c>
      <c r="W302" s="17">
        <v>2013</v>
      </c>
      <c r="X302" s="17">
        <v>2014</v>
      </c>
      <c r="Y302" s="17">
        <v>2015</v>
      </c>
      <c r="Z302" s="17">
        <v>2016</v>
      </c>
      <c r="AA302" s="17">
        <v>2017</v>
      </c>
      <c r="AB302" s="17">
        <v>2018</v>
      </c>
      <c r="AC302" s="17">
        <v>2019</v>
      </c>
      <c r="AD302" s="17">
        <v>2020</v>
      </c>
      <c r="AE302" s="17">
        <v>2021</v>
      </c>
      <c r="AF302" s="17">
        <v>2022</v>
      </c>
      <c r="AG302" s="17">
        <v>2023</v>
      </c>
      <c r="AH302" s="17">
        <v>2024</v>
      </c>
      <c r="AI302" s="17">
        <v>2025</v>
      </c>
      <c r="AJ302" s="17">
        <v>2026</v>
      </c>
      <c r="AK302" s="17">
        <v>2027</v>
      </c>
      <c r="AL302" s="17">
        <v>2028</v>
      </c>
      <c r="AM302" s="17">
        <v>2029</v>
      </c>
      <c r="AN302" s="17">
        <v>2030</v>
      </c>
      <c r="AO302" s="17">
        <v>2031</v>
      </c>
      <c r="AP302" s="17">
        <v>2032</v>
      </c>
      <c r="AQ302" s="17">
        <v>2033</v>
      </c>
      <c r="AR302" s="17">
        <v>2034</v>
      </c>
      <c r="AS302" s="17">
        <v>2035</v>
      </c>
      <c r="AT302" s="17">
        <v>2036</v>
      </c>
      <c r="AU302" s="17">
        <v>2037</v>
      </c>
      <c r="AV302" s="17">
        <v>2038</v>
      </c>
      <c r="AW302" s="17">
        <v>2039</v>
      </c>
      <c r="AX302" s="17">
        <v>2040</v>
      </c>
      <c r="AY302" s="17">
        <v>2041</v>
      </c>
      <c r="AZ302" s="17">
        <v>2042</v>
      </c>
      <c r="BA302" s="18">
        <v>2043</v>
      </c>
    </row>
    <row r="303" spans="1:53" x14ac:dyDescent="0.2">
      <c r="B303" s="28" t="s">
        <v>46</v>
      </c>
      <c r="C303" s="23" t="s">
        <v>596</v>
      </c>
      <c r="D303" s="57"/>
      <c r="E303" s="58"/>
      <c r="F303" s="58"/>
      <c r="G303" s="58"/>
      <c r="H303" s="58"/>
      <c r="I303" s="58"/>
      <c r="J303" s="58"/>
      <c r="K303" s="58"/>
      <c r="L303" s="58"/>
      <c r="M303" s="63"/>
      <c r="N303" s="63"/>
      <c r="O303" s="63"/>
      <c r="P303" s="63"/>
      <c r="Q303" s="63"/>
      <c r="R303" s="63"/>
      <c r="S303" s="63"/>
      <c r="T303" s="49"/>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8"/>
    </row>
    <row r="304" spans="1:53" x14ac:dyDescent="0.2">
      <c r="B304" s="28" t="s">
        <v>17</v>
      </c>
      <c r="C304" s="23" t="s">
        <v>597</v>
      </c>
      <c r="D304" s="57"/>
      <c r="E304" s="58"/>
      <c r="F304" s="58"/>
      <c r="G304" s="58"/>
      <c r="H304" s="58"/>
      <c r="I304" s="58"/>
      <c r="J304" s="58"/>
      <c r="K304" s="58"/>
      <c r="L304" s="58"/>
      <c r="M304" s="63"/>
      <c r="N304" s="63"/>
      <c r="O304" s="63"/>
      <c r="P304" s="63"/>
      <c r="Q304" s="63"/>
      <c r="R304" s="63"/>
      <c r="S304" s="63"/>
      <c r="T304" s="49"/>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8"/>
    </row>
    <row r="306" spans="1:52" ht="15.75" x14ac:dyDescent="0.2">
      <c r="B306" s="48" t="s">
        <v>584</v>
      </c>
    </row>
    <row r="307" spans="1:52" ht="30" customHeight="1" x14ac:dyDescent="0.2">
      <c r="B307" s="135"/>
      <c r="C307" s="135"/>
      <c r="D307" s="135"/>
      <c r="E307" s="135"/>
      <c r="F307" s="135"/>
      <c r="G307" s="135"/>
      <c r="H307" s="135"/>
      <c r="I307" s="135"/>
      <c r="J307" s="135"/>
      <c r="K307" s="135"/>
      <c r="L307" s="135"/>
      <c r="M307" s="135"/>
      <c r="N307" s="135"/>
      <c r="O307" s="135"/>
      <c r="P307" s="135"/>
      <c r="Q307" s="135"/>
      <c r="R307" s="135"/>
    </row>
    <row r="309" spans="1:52" ht="18" x14ac:dyDescent="0.2">
      <c r="A309" s="83" t="s">
        <v>583</v>
      </c>
      <c r="B309" s="47" t="s">
        <v>585</v>
      </c>
    </row>
    <row r="310" spans="1:52" ht="52.5" customHeight="1" x14ac:dyDescent="0.2">
      <c r="B310" s="135"/>
      <c r="C310" s="135"/>
      <c r="D310" s="135"/>
      <c r="E310" s="135"/>
      <c r="F310" s="135"/>
      <c r="G310" s="135"/>
      <c r="H310" s="135"/>
      <c r="I310" s="135"/>
      <c r="J310" s="135"/>
      <c r="K310" s="135"/>
      <c r="L310" s="135"/>
      <c r="M310" s="135"/>
      <c r="N310" s="135"/>
      <c r="O310" s="135"/>
      <c r="P310" s="135"/>
      <c r="Q310" s="135"/>
      <c r="R310" s="135"/>
    </row>
    <row r="312" spans="1:52" ht="18" x14ac:dyDescent="0.2">
      <c r="A312" s="83" t="s">
        <v>431</v>
      </c>
      <c r="B312" s="47" t="s">
        <v>586</v>
      </c>
    </row>
    <row r="313" spans="1:52" ht="18" x14ac:dyDescent="0.2">
      <c r="A313" s="83"/>
      <c r="B313" s="48"/>
    </row>
    <row r="314" spans="1:52" x14ac:dyDescent="0.2">
      <c r="B314" s="19"/>
      <c r="C314" s="2" t="s">
        <v>472</v>
      </c>
      <c r="D314" s="17">
        <f t="array" ref="D314:AZ314">TRANSPOSE(Years)</f>
        <v>1994</v>
      </c>
      <c r="E314" s="17">
        <v>1995</v>
      </c>
      <c r="F314" s="17">
        <v>1996</v>
      </c>
      <c r="G314" s="17">
        <v>1997</v>
      </c>
      <c r="H314" s="17">
        <v>1998</v>
      </c>
      <c r="I314" s="17">
        <v>1999</v>
      </c>
      <c r="J314" s="17">
        <v>2000</v>
      </c>
      <c r="K314" s="17">
        <v>2001</v>
      </c>
      <c r="L314" s="17">
        <v>2002</v>
      </c>
      <c r="M314" s="17">
        <v>2003</v>
      </c>
      <c r="N314" s="17">
        <v>2004</v>
      </c>
      <c r="O314" s="17">
        <v>2005</v>
      </c>
      <c r="P314" s="17">
        <v>2006</v>
      </c>
      <c r="Q314" s="17">
        <v>2007</v>
      </c>
      <c r="R314" s="17">
        <v>2008</v>
      </c>
      <c r="S314" s="17">
        <v>2009</v>
      </c>
      <c r="T314" s="17">
        <v>2010</v>
      </c>
      <c r="U314" s="17">
        <v>2011</v>
      </c>
      <c r="V314" s="17">
        <v>2012</v>
      </c>
      <c r="W314" s="17">
        <v>2013</v>
      </c>
      <c r="X314" s="17">
        <v>2014</v>
      </c>
      <c r="Y314" s="17">
        <v>2015</v>
      </c>
      <c r="Z314" s="17">
        <v>2016</v>
      </c>
      <c r="AA314" s="17">
        <v>2017</v>
      </c>
      <c r="AB314" s="17">
        <v>2018</v>
      </c>
      <c r="AC314" s="17">
        <v>2019</v>
      </c>
      <c r="AD314" s="17">
        <v>2020</v>
      </c>
      <c r="AE314" s="17">
        <v>2021</v>
      </c>
      <c r="AF314" s="17">
        <v>2022</v>
      </c>
      <c r="AG314" s="17">
        <v>2023</v>
      </c>
      <c r="AH314" s="17">
        <v>2024</v>
      </c>
      <c r="AI314" s="17">
        <v>2025</v>
      </c>
      <c r="AJ314" s="17">
        <v>2026</v>
      </c>
      <c r="AK314" s="17">
        <v>2027</v>
      </c>
      <c r="AL314" s="17">
        <v>2028</v>
      </c>
      <c r="AM314" s="17">
        <v>2029</v>
      </c>
      <c r="AN314" s="17">
        <v>2030</v>
      </c>
      <c r="AO314" s="17">
        <v>2031</v>
      </c>
      <c r="AP314" s="17">
        <v>2032</v>
      </c>
      <c r="AQ314" s="17">
        <v>2033</v>
      </c>
      <c r="AR314" s="17">
        <v>2034</v>
      </c>
      <c r="AS314" s="17">
        <v>2035</v>
      </c>
      <c r="AT314" s="17">
        <v>2036</v>
      </c>
      <c r="AU314" s="17">
        <v>2037</v>
      </c>
      <c r="AV314" s="17">
        <v>2038</v>
      </c>
      <c r="AW314" s="17">
        <v>2039</v>
      </c>
      <c r="AX314" s="17">
        <v>2040</v>
      </c>
      <c r="AY314" s="17">
        <v>2041</v>
      </c>
      <c r="AZ314" s="18">
        <v>2042</v>
      </c>
    </row>
    <row r="315" spans="1:52" x14ac:dyDescent="0.2">
      <c r="B315" s="28" t="s">
        <v>591</v>
      </c>
      <c r="C315" s="23" t="s">
        <v>594</v>
      </c>
      <c r="D315" s="58"/>
      <c r="E315" s="58"/>
      <c r="F315" s="58"/>
      <c r="G315" s="58"/>
      <c r="H315" s="58"/>
      <c r="I315" s="58"/>
      <c r="J315" s="58"/>
      <c r="K315" s="58"/>
      <c r="L315" s="63"/>
      <c r="M315" s="63"/>
      <c r="N315" s="63"/>
      <c r="O315" s="63"/>
      <c r="P315" s="63"/>
      <c r="Q315" s="63"/>
      <c r="R315" s="63"/>
      <c r="S315" s="63"/>
      <c r="T315" s="49"/>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8"/>
    </row>
    <row r="316" spans="1:52" x14ac:dyDescent="0.2">
      <c r="B316" s="28" t="s">
        <v>591</v>
      </c>
      <c r="C316" s="23" t="s">
        <v>495</v>
      </c>
      <c r="D316" s="58"/>
      <c r="E316" s="58"/>
      <c r="F316" s="58"/>
      <c r="G316" s="58"/>
      <c r="H316" s="58"/>
      <c r="I316" s="58"/>
      <c r="J316" s="58"/>
      <c r="K316" s="58"/>
      <c r="L316" s="63"/>
      <c r="M316" s="63"/>
      <c r="N316" s="63"/>
      <c r="O316" s="63"/>
      <c r="P316" s="63"/>
      <c r="Q316" s="63"/>
      <c r="R316" s="63"/>
      <c r="S316" s="63"/>
      <c r="T316" s="49"/>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8"/>
    </row>
    <row r="317" spans="1:52" x14ac:dyDescent="0.2">
      <c r="B317" s="28" t="s">
        <v>593</v>
      </c>
      <c r="C317" s="23" t="s">
        <v>595</v>
      </c>
      <c r="D317" s="58"/>
      <c r="E317" s="58"/>
      <c r="F317" s="58"/>
      <c r="G317" s="58"/>
      <c r="H317" s="58"/>
      <c r="I317" s="58"/>
      <c r="J317" s="58"/>
      <c r="K317" s="58"/>
      <c r="L317" s="63"/>
      <c r="M317" s="63"/>
      <c r="N317" s="63"/>
      <c r="O317" s="63"/>
      <c r="P317" s="63"/>
      <c r="Q317" s="63"/>
      <c r="R317" s="63"/>
      <c r="S317" s="63"/>
      <c r="T317" s="49"/>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8"/>
    </row>
    <row r="318" spans="1:52" x14ac:dyDescent="0.2">
      <c r="B318" s="28" t="s">
        <v>592</v>
      </c>
      <c r="C318" s="23" t="s">
        <v>495</v>
      </c>
      <c r="D318" s="58"/>
      <c r="E318" s="58"/>
      <c r="F318" s="58"/>
      <c r="G318" s="58"/>
      <c r="H318" s="58"/>
      <c r="I318" s="58"/>
      <c r="J318" s="58"/>
      <c r="K318" s="58"/>
      <c r="L318" s="63"/>
      <c r="M318" s="63"/>
      <c r="N318" s="63"/>
      <c r="O318" s="63"/>
      <c r="P318" s="63"/>
      <c r="Q318" s="63"/>
      <c r="R318" s="63"/>
      <c r="S318" s="63"/>
      <c r="T318" s="49"/>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8"/>
    </row>
    <row r="320" spans="1:52" ht="18" x14ac:dyDescent="0.2">
      <c r="A320" s="83" t="s">
        <v>432</v>
      </c>
      <c r="B320" s="47" t="s">
        <v>587</v>
      </c>
    </row>
    <row r="321" spans="1:18" ht="52.5" customHeight="1" x14ac:dyDescent="0.2">
      <c r="B321" s="135"/>
      <c r="C321" s="135"/>
      <c r="D321" s="135"/>
      <c r="E321" s="135"/>
      <c r="F321" s="135"/>
      <c r="G321" s="135"/>
      <c r="H321" s="135"/>
      <c r="I321" s="135"/>
      <c r="J321" s="135"/>
      <c r="K321" s="135"/>
      <c r="L321" s="135"/>
      <c r="M321" s="135"/>
      <c r="N321" s="135"/>
      <c r="O321" s="135"/>
      <c r="P321" s="135"/>
      <c r="Q321" s="135"/>
      <c r="R321" s="135"/>
    </row>
    <row r="323" spans="1:18" ht="18" x14ac:dyDescent="0.2">
      <c r="A323" s="83" t="s">
        <v>433</v>
      </c>
      <c r="B323" s="47" t="s">
        <v>588</v>
      </c>
    </row>
    <row r="324" spans="1:18" ht="52.5" customHeight="1" x14ac:dyDescent="0.2">
      <c r="B324" s="135"/>
      <c r="C324" s="135"/>
      <c r="D324" s="135"/>
      <c r="E324" s="135"/>
      <c r="F324" s="135"/>
      <c r="G324" s="135"/>
      <c r="H324" s="135"/>
      <c r="I324" s="135"/>
      <c r="J324" s="135"/>
      <c r="K324" s="135"/>
      <c r="L324" s="135"/>
      <c r="M324" s="135"/>
      <c r="N324" s="135"/>
      <c r="O324" s="135"/>
      <c r="P324" s="135"/>
      <c r="Q324" s="135"/>
      <c r="R324" s="135"/>
    </row>
    <row r="326" spans="1:18" ht="18" x14ac:dyDescent="0.2">
      <c r="A326" s="83" t="s">
        <v>434</v>
      </c>
      <c r="B326" s="47" t="s">
        <v>589</v>
      </c>
    </row>
    <row r="327" spans="1:18" ht="52.5" customHeight="1" x14ac:dyDescent="0.2">
      <c r="B327" s="135"/>
      <c r="C327" s="135"/>
      <c r="D327" s="135"/>
      <c r="E327" s="135"/>
      <c r="F327" s="135"/>
      <c r="G327" s="135"/>
      <c r="H327" s="135"/>
      <c r="I327" s="135"/>
      <c r="J327" s="135"/>
      <c r="K327" s="135"/>
      <c r="L327" s="135"/>
      <c r="M327" s="135"/>
      <c r="N327" s="135"/>
      <c r="O327" s="135"/>
      <c r="P327" s="135"/>
      <c r="Q327" s="135"/>
      <c r="R327" s="135"/>
    </row>
    <row r="329" spans="1:18" ht="18" x14ac:dyDescent="0.2">
      <c r="A329" s="83" t="s">
        <v>435</v>
      </c>
      <c r="B329" s="47" t="s">
        <v>590</v>
      </c>
    </row>
    <row r="330" spans="1:18" ht="52.5" customHeight="1" x14ac:dyDescent="0.2">
      <c r="B330" s="135"/>
      <c r="C330" s="135"/>
      <c r="D330" s="135"/>
      <c r="E330" s="135"/>
      <c r="F330" s="135"/>
      <c r="G330" s="135"/>
      <c r="H330" s="135"/>
      <c r="I330" s="135"/>
      <c r="J330" s="135"/>
      <c r="K330" s="135"/>
      <c r="L330" s="135"/>
      <c r="M330" s="135"/>
      <c r="N330" s="135"/>
      <c r="O330" s="135"/>
      <c r="P330" s="135"/>
      <c r="Q330" s="135"/>
      <c r="R330" s="135"/>
    </row>
  </sheetData>
  <mergeCells count="29">
    <mergeCell ref="B327:R327"/>
    <mergeCell ref="B330:R330"/>
    <mergeCell ref="B261:R261"/>
    <mergeCell ref="B272:R272"/>
    <mergeCell ref="B307:R307"/>
    <mergeCell ref="B310:R310"/>
    <mergeCell ref="B286:R286"/>
    <mergeCell ref="B321:R321"/>
    <mergeCell ref="B244:R244"/>
    <mergeCell ref="B324:R324"/>
    <mergeCell ref="B248:R248"/>
    <mergeCell ref="B250:R250"/>
    <mergeCell ref="B288:R288"/>
    <mergeCell ref="B246:R246"/>
    <mergeCell ref="B104:R104"/>
    <mergeCell ref="B107:R107"/>
    <mergeCell ref="B154:R154"/>
    <mergeCell ref="B168:R168"/>
    <mergeCell ref="B171:R171"/>
    <mergeCell ref="B175:R175"/>
    <mergeCell ref="B186:R186"/>
    <mergeCell ref="B189:R189"/>
    <mergeCell ref="B218:R218"/>
    <mergeCell ref="B225:R225"/>
    <mergeCell ref="B201:R201"/>
    <mergeCell ref="B204:R204"/>
    <mergeCell ref="B207:R207"/>
    <mergeCell ref="B210:R210"/>
    <mergeCell ref="B197:R197"/>
  </mergeCells>
  <phoneticPr fontId="0" type="noConversion"/>
  <pageMargins left="0.70866141732283472" right="0.70866141732283472" top="0.51181102362204722" bottom="0.51181102362204722" header="0.51181102362204722" footer="0.35433070866141736"/>
  <pageSetup paperSize="9" scale="20" fitToHeight="0" orientation="landscape" horizontalDpi="4294967292" verticalDpi="4294967292" r:id="rId1"/>
  <headerFooter alignWithMargins="0">
    <oddFooter>&amp;L&amp;F : &amp;A&amp;RPage &amp;P of &amp;N</oddFooter>
  </headerFooter>
  <rowBreaks count="3" manualBreakCount="3">
    <brk id="76" max="16383" man="1"/>
    <brk id="273" max="16383" man="1"/>
    <brk id="3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BB47"/>
  <sheetViews>
    <sheetView showGridLines="0" defaultGridColor="0" colorId="22" workbookViewId="0">
      <pane xSplit="3" ySplit="1" topLeftCell="D26" activePane="bottomRight" state="frozen"/>
      <selection activeCell="AA73" sqref="AA73"/>
      <selection pane="topRight" activeCell="AA73" sqref="AA73"/>
      <selection pane="bottomLeft" activeCell="AA73" sqref="AA73"/>
      <selection pane="bottomRight" activeCell="AA73" sqref="AA73"/>
    </sheetView>
  </sheetViews>
  <sheetFormatPr defaultColWidth="12.7109375" defaultRowHeight="12" x14ac:dyDescent="0.2"/>
  <cols>
    <col min="1" max="1" width="13.140625" customWidth="1"/>
    <col min="2" max="2" width="37" customWidth="1"/>
    <col min="3" max="3" width="28.7109375" customWidth="1"/>
    <col min="4" max="4" width="10.7109375" customWidth="1"/>
    <col min="5" max="5" width="11.5703125" customWidth="1"/>
    <col min="6" max="53" width="10.7109375" customWidth="1"/>
  </cols>
  <sheetData>
    <row r="1" spans="1:54" s="10" customFormat="1" ht="33.75" customHeight="1" x14ac:dyDescent="0.2">
      <c r="C1" s="122" t="s">
        <v>213</v>
      </c>
      <c r="D1" s="15"/>
      <c r="L1" s="10" t="s">
        <v>35</v>
      </c>
    </row>
    <row r="3" spans="1:54" x14ac:dyDescent="0.2">
      <c r="A3" s="2" t="s">
        <v>291</v>
      </c>
      <c r="B3" s="13"/>
    </row>
    <row r="4" spans="1:54" x14ac:dyDescent="0.2">
      <c r="B4" s="19"/>
    </row>
    <row r="5" spans="1:54" x14ac:dyDescent="0.2">
      <c r="BB5" s="4"/>
    </row>
    <row r="6" spans="1:54" ht="18" x14ac:dyDescent="0.2">
      <c r="A6" s="83" t="s">
        <v>436</v>
      </c>
      <c r="B6" s="47" t="s">
        <v>663</v>
      </c>
    </row>
    <row r="8" spans="1:54" ht="15.75" x14ac:dyDescent="0.2">
      <c r="B8" s="48" t="s">
        <v>639</v>
      </c>
    </row>
    <row r="9" spans="1:54" ht="15.75" x14ac:dyDescent="0.2">
      <c r="B9" s="48" t="s">
        <v>638</v>
      </c>
    </row>
    <row r="11" spans="1:54" ht="15.75" x14ac:dyDescent="0.2">
      <c r="B11" s="48" t="s">
        <v>642</v>
      </c>
    </row>
    <row r="12" spans="1:54" ht="30" customHeight="1" x14ac:dyDescent="0.2">
      <c r="B12" s="135"/>
      <c r="C12" s="135"/>
      <c r="D12" s="135"/>
      <c r="E12" s="135"/>
      <c r="F12" s="135"/>
      <c r="G12" s="135"/>
      <c r="H12" s="135"/>
      <c r="I12" s="135"/>
      <c r="J12" s="135"/>
      <c r="K12" s="135"/>
      <c r="L12" s="135"/>
      <c r="M12" s="135"/>
      <c r="N12" s="135"/>
      <c r="O12" s="135"/>
      <c r="P12" s="135"/>
      <c r="Q12" s="135"/>
      <c r="R12" s="135"/>
    </row>
    <row r="13" spans="1:54" ht="15.75" x14ac:dyDescent="0.2">
      <c r="B13" s="48" t="s">
        <v>646</v>
      </c>
    </row>
    <row r="14" spans="1:54" ht="30" customHeight="1" x14ac:dyDescent="0.2">
      <c r="B14" s="135"/>
      <c r="C14" s="135"/>
      <c r="D14" s="135"/>
      <c r="E14" s="135"/>
      <c r="F14" s="135"/>
      <c r="G14" s="135"/>
      <c r="H14" s="135"/>
      <c r="I14" s="135"/>
      <c r="J14" s="135"/>
      <c r="K14" s="135"/>
      <c r="L14" s="135"/>
      <c r="M14" s="135"/>
      <c r="N14" s="135"/>
      <c r="O14" s="135"/>
      <c r="P14" s="135"/>
      <c r="Q14" s="135"/>
      <c r="R14" s="135"/>
    </row>
    <row r="15" spans="1:54" ht="15.75" x14ac:dyDescent="0.2">
      <c r="B15" s="48" t="s">
        <v>643</v>
      </c>
    </row>
    <row r="16" spans="1:54" ht="30" customHeight="1" x14ac:dyDescent="0.2">
      <c r="B16" s="135"/>
      <c r="C16" s="135"/>
      <c r="D16" s="135"/>
      <c r="E16" s="135"/>
      <c r="F16" s="135"/>
      <c r="G16" s="135"/>
      <c r="H16" s="135"/>
      <c r="I16" s="135"/>
      <c r="J16" s="135"/>
      <c r="K16" s="135"/>
      <c r="L16" s="135"/>
      <c r="M16" s="135"/>
      <c r="N16" s="135"/>
      <c r="O16" s="135"/>
      <c r="P16" s="135"/>
      <c r="Q16" s="135"/>
      <c r="R16" s="135"/>
    </row>
    <row r="17" spans="1:18" ht="15.75" x14ac:dyDescent="0.2">
      <c r="B17" s="48" t="s">
        <v>644</v>
      </c>
    </row>
    <row r="18" spans="1:18" ht="30" customHeight="1" x14ac:dyDescent="0.2">
      <c r="B18" s="135"/>
      <c r="C18" s="135"/>
      <c r="D18" s="135"/>
      <c r="E18" s="135"/>
      <c r="F18" s="135"/>
      <c r="G18" s="135"/>
      <c r="H18" s="135"/>
      <c r="I18" s="135"/>
      <c r="J18" s="135"/>
      <c r="K18" s="135"/>
      <c r="L18" s="135"/>
      <c r="M18" s="135"/>
      <c r="N18" s="135"/>
      <c r="O18" s="135"/>
      <c r="P18" s="135"/>
      <c r="Q18" s="135"/>
      <c r="R18" s="135"/>
    </row>
    <row r="19" spans="1:18" ht="15.75" x14ac:dyDescent="0.2">
      <c r="B19" s="48" t="s">
        <v>645</v>
      </c>
    </row>
    <row r="20" spans="1:18" ht="30" customHeight="1" x14ac:dyDescent="0.2">
      <c r="B20" s="135"/>
      <c r="C20" s="135"/>
      <c r="D20" s="135"/>
      <c r="E20" s="135"/>
      <c r="F20" s="135"/>
      <c r="G20" s="135"/>
      <c r="H20" s="135"/>
      <c r="I20" s="135"/>
      <c r="J20" s="135"/>
      <c r="K20" s="135"/>
      <c r="L20" s="135"/>
      <c r="M20" s="135"/>
      <c r="N20" s="135"/>
      <c r="O20" s="135"/>
      <c r="P20" s="135"/>
      <c r="Q20" s="135"/>
      <c r="R20" s="135"/>
    </row>
    <row r="21" spans="1:18" ht="15.75" x14ac:dyDescent="0.2">
      <c r="B21" s="48" t="s">
        <v>640</v>
      </c>
    </row>
    <row r="22" spans="1:18" ht="30" customHeight="1" x14ac:dyDescent="0.2">
      <c r="B22" s="135"/>
      <c r="C22" s="135"/>
      <c r="D22" s="135"/>
      <c r="E22" s="135"/>
      <c r="F22" s="135"/>
      <c r="G22" s="135"/>
      <c r="H22" s="135"/>
      <c r="I22" s="135"/>
      <c r="J22" s="135"/>
      <c r="K22" s="135"/>
      <c r="L22" s="135"/>
      <c r="M22" s="135"/>
      <c r="N22" s="135"/>
      <c r="O22" s="135"/>
      <c r="P22" s="135"/>
      <c r="Q22" s="135"/>
      <c r="R22" s="135"/>
    </row>
    <row r="23" spans="1:18" ht="15.75" x14ac:dyDescent="0.2">
      <c r="B23" s="48" t="s">
        <v>641</v>
      </c>
    </row>
    <row r="24" spans="1:18" ht="30" customHeight="1" x14ac:dyDescent="0.2">
      <c r="B24" s="135"/>
      <c r="C24" s="135"/>
      <c r="D24" s="135"/>
      <c r="E24" s="135"/>
      <c r="F24" s="135"/>
      <c r="G24" s="135"/>
      <c r="H24" s="135"/>
      <c r="I24" s="135"/>
      <c r="J24" s="135"/>
      <c r="K24" s="135"/>
      <c r="L24" s="135"/>
      <c r="M24" s="135"/>
      <c r="N24" s="135"/>
      <c r="O24" s="135"/>
      <c r="P24" s="135"/>
      <c r="Q24" s="135"/>
      <c r="R24" s="135"/>
    </row>
    <row r="27" spans="1:18" ht="18" x14ac:dyDescent="0.2">
      <c r="A27" s="83" t="s">
        <v>437</v>
      </c>
      <c r="B27" s="47" t="s">
        <v>647</v>
      </c>
    </row>
    <row r="29" spans="1:18" ht="15.75" x14ac:dyDescent="0.2">
      <c r="B29" s="48" t="s">
        <v>648</v>
      </c>
    </row>
    <row r="30" spans="1:18" ht="15.75" x14ac:dyDescent="0.2">
      <c r="B30" s="48" t="s">
        <v>638</v>
      </c>
    </row>
    <row r="32" spans="1:18" ht="15.75" x14ac:dyDescent="0.2">
      <c r="B32" s="48" t="s">
        <v>650</v>
      </c>
    </row>
    <row r="33" spans="1:18" ht="30" customHeight="1" x14ac:dyDescent="0.2">
      <c r="B33" s="135"/>
      <c r="C33" s="135"/>
      <c r="D33" s="135"/>
      <c r="E33" s="135"/>
      <c r="F33" s="135"/>
      <c r="G33" s="135"/>
      <c r="H33" s="135"/>
      <c r="I33" s="135"/>
      <c r="J33" s="135"/>
      <c r="K33" s="135"/>
      <c r="L33" s="135"/>
      <c r="M33" s="135"/>
      <c r="N33" s="135"/>
      <c r="O33" s="135"/>
      <c r="P33" s="135"/>
      <c r="Q33" s="135"/>
      <c r="R33" s="135"/>
    </row>
    <row r="34" spans="1:18" ht="15.75" x14ac:dyDescent="0.2">
      <c r="B34" s="48" t="s">
        <v>651</v>
      </c>
    </row>
    <row r="35" spans="1:18" ht="30" customHeight="1" x14ac:dyDescent="0.2">
      <c r="B35" s="135"/>
      <c r="C35" s="135"/>
      <c r="D35" s="135"/>
      <c r="E35" s="135"/>
      <c r="F35" s="135"/>
      <c r="G35" s="135"/>
      <c r="H35" s="135"/>
      <c r="I35" s="135"/>
      <c r="J35" s="135"/>
      <c r="K35" s="135"/>
      <c r="L35" s="135"/>
      <c r="M35" s="135"/>
      <c r="N35" s="135"/>
      <c r="O35" s="135"/>
      <c r="P35" s="135"/>
      <c r="Q35" s="135"/>
      <c r="R35" s="135"/>
    </row>
    <row r="36" spans="1:18" ht="15.75" x14ac:dyDescent="0.2">
      <c r="B36" s="48" t="s">
        <v>652</v>
      </c>
    </row>
    <row r="37" spans="1:18" ht="30" customHeight="1" x14ac:dyDescent="0.2">
      <c r="B37" s="135"/>
      <c r="C37" s="135"/>
      <c r="D37" s="135"/>
      <c r="E37" s="135"/>
      <c r="F37" s="135"/>
      <c r="G37" s="135"/>
      <c r="H37" s="135"/>
      <c r="I37" s="135"/>
      <c r="J37" s="135"/>
      <c r="K37" s="135"/>
      <c r="L37" s="135"/>
      <c r="M37" s="135"/>
      <c r="N37" s="135"/>
      <c r="O37" s="135"/>
      <c r="P37" s="135"/>
      <c r="Q37" s="135"/>
      <c r="R37" s="135"/>
    </row>
    <row r="38" spans="1:18" ht="15.75" x14ac:dyDescent="0.2">
      <c r="B38" s="48" t="s">
        <v>653</v>
      </c>
    </row>
    <row r="39" spans="1:18" ht="30" customHeight="1" x14ac:dyDescent="0.2">
      <c r="B39" s="135"/>
      <c r="C39" s="135"/>
      <c r="D39" s="135"/>
      <c r="E39" s="135"/>
      <c r="F39" s="135"/>
      <c r="G39" s="135"/>
      <c r="H39" s="135"/>
      <c r="I39" s="135"/>
      <c r="J39" s="135"/>
      <c r="K39" s="135"/>
      <c r="L39" s="135"/>
      <c r="M39" s="135"/>
      <c r="N39" s="135"/>
      <c r="O39" s="135"/>
      <c r="P39" s="135"/>
      <c r="Q39" s="135"/>
      <c r="R39" s="135"/>
    </row>
    <row r="40" spans="1:18" ht="15.75" x14ac:dyDescent="0.2">
      <c r="B40" s="48" t="s">
        <v>654</v>
      </c>
    </row>
    <row r="41" spans="1:18" ht="30" customHeight="1" x14ac:dyDescent="0.2">
      <c r="B41" s="135"/>
      <c r="C41" s="135"/>
      <c r="D41" s="135"/>
      <c r="E41" s="135"/>
      <c r="F41" s="135"/>
      <c r="G41" s="135"/>
      <c r="H41" s="135"/>
      <c r="I41" s="135"/>
      <c r="J41" s="135"/>
      <c r="K41" s="135"/>
      <c r="L41" s="135"/>
      <c r="M41" s="135"/>
      <c r="N41" s="135"/>
      <c r="O41" s="135"/>
      <c r="P41" s="135"/>
      <c r="Q41" s="135"/>
      <c r="R41" s="135"/>
    </row>
    <row r="43" spans="1:18" ht="18" x14ac:dyDescent="0.2">
      <c r="A43" s="83" t="s">
        <v>442</v>
      </c>
      <c r="B43" s="47" t="s">
        <v>649</v>
      </c>
    </row>
    <row r="45" spans="1:18" ht="15.75" x14ac:dyDescent="0.2">
      <c r="B45" s="48"/>
    </row>
    <row r="47" spans="1:18" ht="52.5" customHeight="1" x14ac:dyDescent="0.2">
      <c r="B47" s="135"/>
      <c r="C47" s="135"/>
      <c r="D47" s="135"/>
      <c r="E47" s="135"/>
      <c r="F47" s="135"/>
      <c r="G47" s="135"/>
      <c r="H47" s="135"/>
      <c r="I47" s="135"/>
      <c r="J47" s="135"/>
      <c r="K47" s="135"/>
      <c r="L47" s="135"/>
      <c r="M47" s="135"/>
      <c r="N47" s="135"/>
      <c r="O47" s="135"/>
      <c r="P47" s="135"/>
      <c r="Q47" s="135"/>
      <c r="R47" s="135"/>
    </row>
  </sheetData>
  <mergeCells count="13">
    <mergeCell ref="B39:R39"/>
    <mergeCell ref="B41:R41"/>
    <mergeCell ref="B47:R47"/>
    <mergeCell ref="B20:R20"/>
    <mergeCell ref="B22:R22"/>
    <mergeCell ref="B24:R24"/>
    <mergeCell ref="B35:R35"/>
    <mergeCell ref="B33:R33"/>
    <mergeCell ref="B12:R12"/>
    <mergeCell ref="B14:R14"/>
    <mergeCell ref="B16:R16"/>
    <mergeCell ref="B18:R18"/>
    <mergeCell ref="B37:R37"/>
  </mergeCells>
  <phoneticPr fontId="0" type="noConversion"/>
  <pageMargins left="0.70866141732283472" right="0.70866141732283472" top="0.51181102362204722" bottom="0.51181102362204722" header="0.51181102362204722" footer="0.35433070866141736"/>
  <pageSetup paperSize="9" fitToHeight="0" orientation="landscape" horizontalDpi="4294967292" verticalDpi="4294967292" r:id="rId1"/>
  <headerFooter alignWithMargins="0">
    <oddFooter>&amp;L&amp;F : &amp;A&amp;RPage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BB87"/>
  <sheetViews>
    <sheetView showGridLines="0" defaultGridColor="0" colorId="22" zoomScaleNormal="100" workbookViewId="0">
      <pane xSplit="3" ySplit="1" topLeftCell="D2" activePane="bottomRight" state="frozen"/>
      <selection activeCell="AA73" sqref="AA73"/>
      <selection pane="topRight" activeCell="AA73" sqref="AA73"/>
      <selection pane="bottomLeft" activeCell="AA73" sqref="AA73"/>
      <selection pane="bottomRight" activeCell="AA73" sqref="AA73"/>
    </sheetView>
  </sheetViews>
  <sheetFormatPr defaultColWidth="12.7109375" defaultRowHeight="12" x14ac:dyDescent="0.2"/>
  <cols>
    <col min="1" max="1" width="13.140625" customWidth="1"/>
    <col min="2" max="2" width="37" customWidth="1"/>
    <col min="3" max="3" width="28.7109375" customWidth="1"/>
    <col min="4" max="4" width="10.7109375" customWidth="1"/>
    <col min="5" max="5" width="11.5703125" customWidth="1"/>
    <col min="6" max="53" width="10.7109375" customWidth="1"/>
  </cols>
  <sheetData>
    <row r="1" spans="1:54" s="10" customFormat="1" ht="33.75" customHeight="1" x14ac:dyDescent="0.2">
      <c r="C1" s="122" t="s">
        <v>214</v>
      </c>
      <c r="D1" s="15"/>
      <c r="L1" s="10" t="s">
        <v>35</v>
      </c>
    </row>
    <row r="3" spans="1:54" x14ac:dyDescent="0.2">
      <c r="A3" s="2" t="s">
        <v>291</v>
      </c>
      <c r="B3" s="13"/>
    </row>
    <row r="4" spans="1:54" x14ac:dyDescent="0.2">
      <c r="B4" s="19"/>
    </row>
    <row r="5" spans="1:54" x14ac:dyDescent="0.2">
      <c r="BB5" s="4"/>
    </row>
    <row r="6" spans="1:54" ht="18" x14ac:dyDescent="0.2">
      <c r="A6" s="83" t="s">
        <v>443</v>
      </c>
      <c r="B6" s="47" t="s">
        <v>657</v>
      </c>
      <c r="BB6" s="4"/>
    </row>
    <row r="7" spans="1:54" ht="15.75" x14ac:dyDescent="0.2">
      <c r="B7" s="48" t="s">
        <v>656</v>
      </c>
    </row>
    <row r="8" spans="1:54" ht="15.75" x14ac:dyDescent="0.2">
      <c r="B8" s="48"/>
    </row>
    <row r="9" spans="1:54" ht="15.75" x14ac:dyDescent="0.2">
      <c r="B9" s="48"/>
    </row>
    <row r="10" spans="1:54" x14ac:dyDescent="0.2">
      <c r="C10" s="2" t="s">
        <v>472</v>
      </c>
    </row>
    <row r="11" spans="1:54" x14ac:dyDescent="0.2">
      <c r="B11" s="20" t="str">
        <f t="array" ref="B11:B46">operator_categories</f>
        <v>Site acquisition, preparation and maintenance</v>
      </c>
      <c r="C11" s="24" t="s">
        <v>658</v>
      </c>
      <c r="D11" s="27"/>
    </row>
    <row r="12" spans="1:54" x14ac:dyDescent="0.2">
      <c r="B12" s="21" t="str">
        <v>2G Base station equipment</v>
      </c>
      <c r="C12" s="25" t="s">
        <v>658</v>
      </c>
      <c r="D12" s="27"/>
    </row>
    <row r="13" spans="1:54" x14ac:dyDescent="0.2">
      <c r="B13" s="21" t="str">
        <v>Transceivers</v>
      </c>
      <c r="C13" s="25" t="s">
        <v>658</v>
      </c>
      <c r="D13" s="27"/>
    </row>
    <row r="14" spans="1:54" x14ac:dyDescent="0.2">
      <c r="B14" s="21" t="str">
        <v>Backhaul enlaces</v>
      </c>
      <c r="C14" s="25" t="s">
        <v>658</v>
      </c>
      <c r="D14" s="27"/>
    </row>
    <row r="15" spans="1:54" x14ac:dyDescent="0.2">
      <c r="B15" s="21" t="str">
        <v>2G Base station controllers</v>
      </c>
      <c r="C15" s="25" t="s">
        <v>658</v>
      </c>
      <c r="D15" s="27"/>
    </row>
    <row r="16" spans="1:54" x14ac:dyDescent="0.2">
      <c r="B16" s="21" t="str">
        <v>BSC-MSC enlaces</v>
      </c>
      <c r="C16" s="25" t="s">
        <v>658</v>
      </c>
      <c r="D16" s="27"/>
    </row>
    <row r="17" spans="2:4" x14ac:dyDescent="0.2">
      <c r="B17" s="21" t="str">
        <v>GPRS/EDGE radio</v>
      </c>
      <c r="C17" s="25" t="s">
        <v>658</v>
      </c>
      <c r="D17" s="27"/>
    </row>
    <row r="18" spans="2:4" x14ac:dyDescent="0.2">
      <c r="B18" s="21" t="str">
        <v>Other radio</v>
      </c>
      <c r="C18" s="25" t="s">
        <v>658</v>
      </c>
      <c r="D18" s="27"/>
    </row>
    <row r="19" spans="2:4" x14ac:dyDescent="0.2">
      <c r="B19" s="21" t="str">
        <v>2G MSC and VLR</v>
      </c>
      <c r="C19" s="25" t="s">
        <v>658</v>
      </c>
      <c r="D19" s="27"/>
    </row>
    <row r="20" spans="2:4" x14ac:dyDescent="0.2">
      <c r="B20" s="21" t="str">
        <v>HLR</v>
      </c>
      <c r="C20" s="25" t="s">
        <v>658</v>
      </c>
      <c r="D20" s="27"/>
    </row>
    <row r="21" spans="2:4" x14ac:dyDescent="0.2">
      <c r="B21" s="21" t="str">
        <v>VAS</v>
      </c>
      <c r="C21" s="25" t="s">
        <v>658</v>
      </c>
      <c r="D21" s="27"/>
    </row>
    <row r="22" spans="2:4" x14ac:dyDescent="0.2">
      <c r="B22" s="21" t="str">
        <v>TSC</v>
      </c>
      <c r="C22" s="25" t="s">
        <v>658</v>
      </c>
      <c r="D22" s="27"/>
    </row>
    <row r="23" spans="2:4" x14ac:dyDescent="0.2">
      <c r="B23" s="21" t="str">
        <v>IN</v>
      </c>
      <c r="C23" s="25" t="s">
        <v>658</v>
      </c>
      <c r="D23" s="27"/>
    </row>
    <row r="24" spans="2:4" x14ac:dyDescent="0.2">
      <c r="B24" s="21" t="str">
        <v>SMSC / MMSC</v>
      </c>
      <c r="C24" s="25" t="s">
        <v>658</v>
      </c>
      <c r="D24" s="27"/>
    </row>
    <row r="25" spans="2:4" x14ac:dyDescent="0.2">
      <c r="B25" s="21" t="str">
        <v>GGSN / SGSN and other GPRS core networks infrastructure</v>
      </c>
      <c r="C25" s="25" t="s">
        <v>658</v>
      </c>
      <c r="D25" s="27"/>
    </row>
    <row r="26" spans="2:4" x14ac:dyDescent="0.2">
      <c r="B26" s="21" t="str">
        <v>Interconnection</v>
      </c>
      <c r="C26" s="25" t="s">
        <v>658</v>
      </c>
      <c r="D26" s="27"/>
    </row>
    <row r="27" spans="2:4" x14ac:dyDescent="0.2">
      <c r="B27" s="21" t="str">
        <v>Network Management Centre</v>
      </c>
      <c r="C27" s="25" t="s">
        <v>658</v>
      </c>
      <c r="D27" s="27"/>
    </row>
    <row r="28" spans="2:4" x14ac:dyDescent="0.2">
      <c r="B28" s="21" t="str">
        <v>Wholesale billing system</v>
      </c>
      <c r="C28" s="25" t="s">
        <v>658</v>
      </c>
      <c r="D28" s="27"/>
    </row>
    <row r="29" spans="2:4" x14ac:dyDescent="0.2">
      <c r="B29" s="21" t="str">
        <v>Other core</v>
      </c>
      <c r="C29" s="25" t="s">
        <v>658</v>
      </c>
      <c r="D29" s="27"/>
    </row>
    <row r="30" spans="2:4" x14ac:dyDescent="0.2">
      <c r="B30" s="21" t="str">
        <v>Backbone links</v>
      </c>
      <c r="C30" s="25" t="s">
        <v>658</v>
      </c>
      <c r="D30" s="27"/>
    </row>
    <row r="31" spans="2:4" x14ac:dyDescent="0.2">
      <c r="B31" s="21" t="str">
        <v>2G GSM licence</v>
      </c>
      <c r="C31" s="25" t="s">
        <v>658</v>
      </c>
      <c r="D31" s="27"/>
    </row>
    <row r="32" spans="2:4" x14ac:dyDescent="0.2">
      <c r="B32" s="21" t="str">
        <v>2G Spectrum fees</v>
      </c>
      <c r="C32" s="25" t="s">
        <v>658</v>
      </c>
      <c r="D32" s="27"/>
    </row>
    <row r="33" spans="2:4" x14ac:dyDescent="0.2">
      <c r="B33" s="21" t="str">
        <v>Business overheads</v>
      </c>
      <c r="C33" s="25" t="s">
        <v>658</v>
      </c>
      <c r="D33" s="27"/>
    </row>
    <row r="34" spans="2:4" x14ac:dyDescent="0.2">
      <c r="B34" s="21" t="str">
        <v>Other</v>
      </c>
      <c r="C34" s="25" t="s">
        <v>658</v>
      </c>
      <c r="D34" s="27"/>
    </row>
    <row r="35" spans="2:4" x14ac:dyDescent="0.2">
      <c r="B35" s="21" t="str">
        <v>3G Node B</v>
      </c>
      <c r="C35" s="25" t="s">
        <v>658</v>
      </c>
      <c r="D35" s="27"/>
    </row>
    <row r="36" spans="2:4" x14ac:dyDescent="0.2">
      <c r="B36" s="21" t="str">
        <v>3G Channel kit hardware</v>
      </c>
      <c r="C36" s="25" t="s">
        <v>658</v>
      </c>
      <c r="D36" s="27"/>
    </row>
    <row r="37" spans="2:4" x14ac:dyDescent="0.2">
      <c r="B37" s="21" t="str">
        <v xml:space="preserve">3G Channel kit sdetware </v>
      </c>
      <c r="C37" s="25" t="s">
        <v>658</v>
      </c>
      <c r="D37" s="27"/>
    </row>
    <row r="38" spans="2:4" x14ac:dyDescent="0.2">
      <c r="B38" s="21" t="str">
        <v>3G Radio network controllers</v>
      </c>
      <c r="C38" s="25" t="s">
        <v>658</v>
      </c>
      <c r="D38" s="27"/>
    </row>
    <row r="39" spans="2:4" x14ac:dyDescent="0.2">
      <c r="B39" s="21" t="str">
        <v>other 3G radio equipment</v>
      </c>
      <c r="C39" s="25" t="s">
        <v>658</v>
      </c>
      <c r="D39" s="27"/>
    </row>
    <row r="40" spans="2:4" x14ac:dyDescent="0.2">
      <c r="B40" s="21" t="str">
        <v>3G MSC and VLR</v>
      </c>
      <c r="C40" s="25" t="s">
        <v>658</v>
      </c>
      <c r="D40" s="27"/>
    </row>
    <row r="41" spans="2:4" x14ac:dyDescent="0.2">
      <c r="B41" s="21" t="str">
        <v>VMS</v>
      </c>
      <c r="C41" s="25" t="s">
        <v>658</v>
      </c>
      <c r="D41" s="27"/>
    </row>
    <row r="42" spans="2:4" x14ac:dyDescent="0.2">
      <c r="B42" s="21" t="str">
        <v>MGW</v>
      </c>
      <c r="C42" s="25" t="s">
        <v>658</v>
      </c>
      <c r="D42" s="27"/>
    </row>
    <row r="43" spans="2:4" x14ac:dyDescent="0.2">
      <c r="B43" s="21" t="str">
        <v>MSS</v>
      </c>
      <c r="C43" s="25" t="s">
        <v>658</v>
      </c>
      <c r="D43" s="27"/>
    </row>
    <row r="44" spans="2:4" x14ac:dyDescent="0.2">
      <c r="B44" s="21" t="str">
        <v>other 3G core equipment</v>
      </c>
      <c r="C44" s="25" t="s">
        <v>658</v>
      </c>
      <c r="D44" s="27"/>
    </row>
    <row r="45" spans="2:4" x14ac:dyDescent="0.2">
      <c r="B45" s="21" t="str">
        <v>3G license</v>
      </c>
      <c r="C45" s="25" t="s">
        <v>658</v>
      </c>
      <c r="D45" s="27"/>
    </row>
    <row r="46" spans="2:4" x14ac:dyDescent="0.2">
      <c r="B46" s="22" t="str">
        <v>3G Spectrum fees</v>
      </c>
      <c r="C46" s="25" t="s">
        <v>658</v>
      </c>
      <c r="D46" s="27"/>
    </row>
    <row r="49" spans="1:4" ht="18" x14ac:dyDescent="0.2">
      <c r="A49" s="83" t="s">
        <v>444</v>
      </c>
      <c r="B49" s="47" t="s">
        <v>659</v>
      </c>
    </row>
    <row r="50" spans="1:4" ht="15.75" x14ac:dyDescent="0.2">
      <c r="B50" s="48" t="s">
        <v>660</v>
      </c>
    </row>
    <row r="51" spans="1:4" x14ac:dyDescent="0.2">
      <c r="C51" s="2" t="s">
        <v>472</v>
      </c>
    </row>
    <row r="52" spans="1:4" x14ac:dyDescent="0.2">
      <c r="B52" s="20" t="str">
        <f t="array" ref="B52:B87">operator_categories</f>
        <v>Site acquisition, preparation and maintenance</v>
      </c>
      <c r="C52" s="24" t="s">
        <v>658</v>
      </c>
      <c r="D52" s="27"/>
    </row>
    <row r="53" spans="1:4" x14ac:dyDescent="0.2">
      <c r="B53" s="21" t="str">
        <v>2G Base station equipment</v>
      </c>
      <c r="C53" s="25" t="s">
        <v>658</v>
      </c>
      <c r="D53" s="27"/>
    </row>
    <row r="54" spans="1:4" x14ac:dyDescent="0.2">
      <c r="B54" s="21" t="str">
        <v>Transceivers</v>
      </c>
      <c r="C54" s="25" t="s">
        <v>658</v>
      </c>
      <c r="D54" s="27"/>
    </row>
    <row r="55" spans="1:4" x14ac:dyDescent="0.2">
      <c r="B55" s="21" t="str">
        <v>Backhaul enlaces</v>
      </c>
      <c r="C55" s="25" t="s">
        <v>658</v>
      </c>
      <c r="D55" s="27"/>
    </row>
    <row r="56" spans="1:4" x14ac:dyDescent="0.2">
      <c r="B56" s="21" t="str">
        <v>2G Base station controllers</v>
      </c>
      <c r="C56" s="25" t="s">
        <v>658</v>
      </c>
      <c r="D56" s="27"/>
    </row>
    <row r="57" spans="1:4" x14ac:dyDescent="0.2">
      <c r="B57" s="21" t="str">
        <v>BSC-MSC enlaces</v>
      </c>
      <c r="C57" s="25" t="s">
        <v>658</v>
      </c>
      <c r="D57" s="27"/>
    </row>
    <row r="58" spans="1:4" x14ac:dyDescent="0.2">
      <c r="B58" s="21" t="str">
        <v>GPRS/EDGE radio</v>
      </c>
      <c r="C58" s="25" t="s">
        <v>658</v>
      </c>
      <c r="D58" s="27"/>
    </row>
    <row r="59" spans="1:4" x14ac:dyDescent="0.2">
      <c r="B59" s="21" t="str">
        <v>Other radio</v>
      </c>
      <c r="C59" s="25" t="s">
        <v>658</v>
      </c>
      <c r="D59" s="27"/>
    </row>
    <row r="60" spans="1:4" x14ac:dyDescent="0.2">
      <c r="B60" s="21" t="str">
        <v>2G MSC and VLR</v>
      </c>
      <c r="C60" s="25" t="s">
        <v>658</v>
      </c>
      <c r="D60" s="27"/>
    </row>
    <row r="61" spans="1:4" x14ac:dyDescent="0.2">
      <c r="B61" s="21" t="str">
        <v>HLR</v>
      </c>
      <c r="C61" s="25" t="s">
        <v>658</v>
      </c>
      <c r="D61" s="27"/>
    </row>
    <row r="62" spans="1:4" x14ac:dyDescent="0.2">
      <c r="B62" s="21" t="str">
        <v>VAS</v>
      </c>
      <c r="C62" s="25" t="s">
        <v>658</v>
      </c>
      <c r="D62" s="27"/>
    </row>
    <row r="63" spans="1:4" x14ac:dyDescent="0.2">
      <c r="B63" s="21" t="str">
        <v>TSC</v>
      </c>
      <c r="C63" s="25" t="s">
        <v>658</v>
      </c>
      <c r="D63" s="27"/>
    </row>
    <row r="64" spans="1:4" x14ac:dyDescent="0.2">
      <c r="B64" s="21" t="str">
        <v>IN</v>
      </c>
      <c r="C64" s="25" t="s">
        <v>658</v>
      </c>
      <c r="D64" s="27"/>
    </row>
    <row r="65" spans="2:4" x14ac:dyDescent="0.2">
      <c r="B65" s="21" t="str">
        <v>SMSC / MMSC</v>
      </c>
      <c r="C65" s="25" t="s">
        <v>658</v>
      </c>
      <c r="D65" s="27"/>
    </row>
    <row r="66" spans="2:4" x14ac:dyDescent="0.2">
      <c r="B66" s="21" t="str">
        <v>GGSN / SGSN and other GPRS core networks infrastructure</v>
      </c>
      <c r="C66" s="25" t="s">
        <v>658</v>
      </c>
      <c r="D66" s="27"/>
    </row>
    <row r="67" spans="2:4" x14ac:dyDescent="0.2">
      <c r="B67" s="21" t="str">
        <v>Interconnection</v>
      </c>
      <c r="C67" s="25" t="s">
        <v>658</v>
      </c>
      <c r="D67" s="27"/>
    </row>
    <row r="68" spans="2:4" x14ac:dyDescent="0.2">
      <c r="B68" s="21" t="str">
        <v>Network Management Centre</v>
      </c>
      <c r="C68" s="25" t="s">
        <v>658</v>
      </c>
      <c r="D68" s="27"/>
    </row>
    <row r="69" spans="2:4" x14ac:dyDescent="0.2">
      <c r="B69" s="21" t="str">
        <v>Wholesale billing system</v>
      </c>
      <c r="C69" s="25" t="s">
        <v>658</v>
      </c>
      <c r="D69" s="27"/>
    </row>
    <row r="70" spans="2:4" x14ac:dyDescent="0.2">
      <c r="B70" s="21" t="str">
        <v>Other core</v>
      </c>
      <c r="C70" s="25" t="s">
        <v>658</v>
      </c>
      <c r="D70" s="27"/>
    </row>
    <row r="71" spans="2:4" x14ac:dyDescent="0.2">
      <c r="B71" s="21" t="str">
        <v>Backbone links</v>
      </c>
      <c r="C71" s="25" t="s">
        <v>658</v>
      </c>
      <c r="D71" s="27"/>
    </row>
    <row r="72" spans="2:4" x14ac:dyDescent="0.2">
      <c r="B72" s="21" t="str">
        <v>2G GSM licence</v>
      </c>
      <c r="C72" s="25" t="s">
        <v>658</v>
      </c>
      <c r="D72" s="27"/>
    </row>
    <row r="73" spans="2:4" x14ac:dyDescent="0.2">
      <c r="B73" s="21" t="str">
        <v>2G Spectrum fees</v>
      </c>
      <c r="C73" s="25" t="s">
        <v>658</v>
      </c>
      <c r="D73" s="27"/>
    </row>
    <row r="74" spans="2:4" x14ac:dyDescent="0.2">
      <c r="B74" s="21" t="str">
        <v>Business overheads</v>
      </c>
      <c r="C74" s="25" t="s">
        <v>658</v>
      </c>
      <c r="D74" s="27"/>
    </row>
    <row r="75" spans="2:4" x14ac:dyDescent="0.2">
      <c r="B75" s="21" t="str">
        <v>Other</v>
      </c>
      <c r="C75" s="25" t="s">
        <v>658</v>
      </c>
      <c r="D75" s="27"/>
    </row>
    <row r="76" spans="2:4" x14ac:dyDescent="0.2">
      <c r="B76" s="21" t="str">
        <v>3G Node B</v>
      </c>
      <c r="C76" s="25" t="s">
        <v>658</v>
      </c>
      <c r="D76" s="27"/>
    </row>
    <row r="77" spans="2:4" x14ac:dyDescent="0.2">
      <c r="B77" s="21" t="str">
        <v>3G Channel kit hardware</v>
      </c>
      <c r="C77" s="25" t="s">
        <v>658</v>
      </c>
      <c r="D77" s="27"/>
    </row>
    <row r="78" spans="2:4" x14ac:dyDescent="0.2">
      <c r="B78" s="21" t="str">
        <v xml:space="preserve">3G Channel kit sdetware </v>
      </c>
      <c r="C78" s="25" t="s">
        <v>658</v>
      </c>
      <c r="D78" s="27"/>
    </row>
    <row r="79" spans="2:4" x14ac:dyDescent="0.2">
      <c r="B79" s="21" t="str">
        <v>3G Radio network controllers</v>
      </c>
      <c r="C79" s="25" t="s">
        <v>658</v>
      </c>
      <c r="D79" s="27"/>
    </row>
    <row r="80" spans="2:4" x14ac:dyDescent="0.2">
      <c r="B80" s="21" t="str">
        <v>other 3G radio equipment</v>
      </c>
      <c r="C80" s="25" t="s">
        <v>658</v>
      </c>
      <c r="D80" s="27"/>
    </row>
    <row r="81" spans="2:4" x14ac:dyDescent="0.2">
      <c r="B81" s="21" t="str">
        <v>3G MSC and VLR</v>
      </c>
      <c r="C81" s="25" t="s">
        <v>658</v>
      </c>
      <c r="D81" s="27"/>
    </row>
    <row r="82" spans="2:4" x14ac:dyDescent="0.2">
      <c r="B82" s="21" t="str">
        <v>VMS</v>
      </c>
      <c r="C82" s="25" t="s">
        <v>658</v>
      </c>
      <c r="D82" s="27"/>
    </row>
    <row r="83" spans="2:4" x14ac:dyDescent="0.2">
      <c r="B83" s="21" t="str">
        <v>MGW</v>
      </c>
      <c r="C83" s="25" t="s">
        <v>658</v>
      </c>
      <c r="D83" s="27"/>
    </row>
    <row r="84" spans="2:4" x14ac:dyDescent="0.2">
      <c r="B84" s="21" t="str">
        <v>MSS</v>
      </c>
      <c r="C84" s="25" t="s">
        <v>658</v>
      </c>
      <c r="D84" s="27"/>
    </row>
    <row r="85" spans="2:4" x14ac:dyDescent="0.2">
      <c r="B85" s="21" t="str">
        <v>other 3G core equipment</v>
      </c>
      <c r="C85" s="25" t="s">
        <v>658</v>
      </c>
      <c r="D85" s="27"/>
    </row>
    <row r="86" spans="2:4" x14ac:dyDescent="0.2">
      <c r="B86" s="21" t="str">
        <v>3G license</v>
      </c>
      <c r="C86" s="25" t="s">
        <v>658</v>
      </c>
      <c r="D86" s="27"/>
    </row>
    <row r="87" spans="2:4" x14ac:dyDescent="0.2">
      <c r="B87" s="22" t="str">
        <v>3G Spectrum fees</v>
      </c>
      <c r="C87" s="25" t="s">
        <v>658</v>
      </c>
      <c r="D87" s="27"/>
    </row>
  </sheetData>
  <phoneticPr fontId="0" type="noConversion"/>
  <pageMargins left="0.70866141732283472" right="0.70866141732283472" top="0.51181102362204722" bottom="0.51181102362204722" header="0.51181102362204722" footer="0.35433070866141736"/>
  <pageSetup paperSize="9" scale="83" fitToHeight="0" orientation="landscape" horizontalDpi="4294967292" verticalDpi="4294967292" r:id="rId1"/>
  <headerFooter alignWithMargins="0">
    <oddFooter>&amp;L&amp;F : &amp;A&amp;RPage &amp;P of &amp;N</oddFooter>
  </headerFooter>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BB820"/>
  <sheetViews>
    <sheetView showGridLines="0" defaultGridColor="0" colorId="22" zoomScaleNormal="100" workbookViewId="0">
      <pane xSplit="3" ySplit="1" topLeftCell="E2" activePane="bottomRight" state="frozen"/>
      <selection activeCell="AA73" sqref="AA73"/>
      <selection pane="topRight" activeCell="AA73" sqref="AA73"/>
      <selection pane="bottomLeft" activeCell="AA73" sqref="AA73"/>
      <selection pane="bottomRight" activeCell="AA73" sqref="AA73"/>
    </sheetView>
  </sheetViews>
  <sheetFormatPr defaultColWidth="12.7109375" defaultRowHeight="12" outlineLevelRow="1" x14ac:dyDescent="0.2"/>
  <cols>
    <col min="1" max="1" width="12.28515625" customWidth="1"/>
    <col min="2" max="2" width="61.5703125" customWidth="1"/>
    <col min="3" max="3" width="6.7109375" bestFit="1" customWidth="1"/>
    <col min="4" max="4" width="10.7109375" customWidth="1"/>
    <col min="5" max="5" width="11.5703125" customWidth="1"/>
    <col min="6" max="53" width="10.7109375" customWidth="1"/>
  </cols>
  <sheetData>
    <row r="1" spans="1:54" s="10" customFormat="1" ht="33.75" customHeight="1" x14ac:dyDescent="0.2">
      <c r="B1" s="122" t="s">
        <v>215</v>
      </c>
      <c r="D1" s="15"/>
      <c r="L1" s="10" t="s">
        <v>35</v>
      </c>
    </row>
    <row r="3" spans="1:54" x14ac:dyDescent="0.2">
      <c r="A3" s="2" t="s">
        <v>291</v>
      </c>
      <c r="B3" s="13"/>
    </row>
    <row r="4" spans="1:54" x14ac:dyDescent="0.2">
      <c r="B4" s="19"/>
    </row>
    <row r="5" spans="1:54" x14ac:dyDescent="0.2">
      <c r="BB5" s="4"/>
    </row>
    <row r="6" spans="1:54" ht="18" x14ac:dyDescent="0.2">
      <c r="A6" s="83" t="s">
        <v>445</v>
      </c>
      <c r="B6" s="47" t="s">
        <v>664</v>
      </c>
      <c r="E6" s="48" t="s">
        <v>665</v>
      </c>
    </row>
    <row r="7" spans="1:54" ht="18" x14ac:dyDescent="0.2">
      <c r="A7" s="83"/>
      <c r="B7" s="47"/>
      <c r="E7" s="135"/>
      <c r="F7" s="135"/>
      <c r="G7" s="135"/>
      <c r="H7" s="135"/>
      <c r="I7" s="135"/>
      <c r="J7" s="135"/>
      <c r="K7" s="135"/>
      <c r="L7" s="135"/>
      <c r="M7" s="135"/>
      <c r="N7" s="135"/>
      <c r="O7" s="135"/>
      <c r="P7" s="135"/>
      <c r="Q7" s="135"/>
      <c r="R7" s="135"/>
      <c r="S7" s="135"/>
      <c r="T7" s="135"/>
      <c r="U7" s="135"/>
    </row>
    <row r="8" spans="1:54" ht="18" x14ac:dyDescent="0.2">
      <c r="E8" s="47"/>
    </row>
    <row r="9" spans="1:54" ht="15.75" x14ac:dyDescent="0.2">
      <c r="B9" s="48"/>
      <c r="BB9" s="4"/>
    </row>
    <row r="10" spans="1:54" x14ac:dyDescent="0.2">
      <c r="B10" s="19"/>
      <c r="C10" s="2" t="s">
        <v>472</v>
      </c>
      <c r="D10" s="16">
        <f t="array" ref="D10:BA10">TRANSPOSE(Years)</f>
        <v>1994</v>
      </c>
      <c r="E10" s="17">
        <v>1995</v>
      </c>
      <c r="F10" s="17">
        <v>1996</v>
      </c>
      <c r="G10" s="17">
        <v>1997</v>
      </c>
      <c r="H10" s="17">
        <v>1998</v>
      </c>
      <c r="I10" s="17">
        <v>1999</v>
      </c>
      <c r="J10" s="17">
        <v>2000</v>
      </c>
      <c r="K10" s="17">
        <v>2001</v>
      </c>
      <c r="L10" s="17">
        <v>2002</v>
      </c>
      <c r="M10" s="17">
        <v>2003</v>
      </c>
      <c r="N10" s="17">
        <v>2004</v>
      </c>
      <c r="O10" s="17">
        <v>2005</v>
      </c>
      <c r="P10" s="17">
        <v>2006</v>
      </c>
      <c r="Q10" s="17">
        <v>2007</v>
      </c>
      <c r="R10" s="17">
        <v>2008</v>
      </c>
      <c r="S10" s="17">
        <v>2009</v>
      </c>
      <c r="T10" s="17">
        <v>2010</v>
      </c>
      <c r="U10" s="17">
        <v>2011</v>
      </c>
      <c r="V10" s="17">
        <v>2012</v>
      </c>
      <c r="W10" s="17">
        <v>2013</v>
      </c>
      <c r="X10" s="17">
        <v>2014</v>
      </c>
      <c r="Y10" s="17">
        <v>2015</v>
      </c>
      <c r="Z10" s="17">
        <v>2016</v>
      </c>
      <c r="AA10" s="17">
        <v>2017</v>
      </c>
      <c r="AB10" s="17">
        <v>2018</v>
      </c>
      <c r="AC10" s="17">
        <v>2019</v>
      </c>
      <c r="AD10" s="17">
        <v>2020</v>
      </c>
      <c r="AE10" s="17">
        <v>2021</v>
      </c>
      <c r="AF10" s="17">
        <v>2022</v>
      </c>
      <c r="AG10" s="17">
        <v>2023</v>
      </c>
      <c r="AH10" s="17">
        <v>2024</v>
      </c>
      <c r="AI10" s="17">
        <v>2025</v>
      </c>
      <c r="AJ10" s="17">
        <v>2026</v>
      </c>
      <c r="AK10" s="17">
        <v>2027</v>
      </c>
      <c r="AL10" s="17">
        <v>2028</v>
      </c>
      <c r="AM10" s="17">
        <v>2029</v>
      </c>
      <c r="AN10" s="17">
        <v>2030</v>
      </c>
      <c r="AO10" s="17">
        <v>2031</v>
      </c>
      <c r="AP10" s="17">
        <v>2032</v>
      </c>
      <c r="AQ10" s="17">
        <v>2033</v>
      </c>
      <c r="AR10" s="17">
        <v>2034</v>
      </c>
      <c r="AS10" s="17">
        <v>2035</v>
      </c>
      <c r="AT10" s="17">
        <v>2036</v>
      </c>
      <c r="AU10" s="17">
        <v>2037</v>
      </c>
      <c r="AV10" s="17">
        <v>2038</v>
      </c>
      <c r="AW10" s="17">
        <v>2039</v>
      </c>
      <c r="AX10" s="17">
        <v>2040</v>
      </c>
      <c r="AY10" s="17">
        <v>2041</v>
      </c>
      <c r="AZ10" s="17">
        <v>2042</v>
      </c>
      <c r="BA10" s="18">
        <v>2043</v>
      </c>
    </row>
    <row r="11" spans="1:54" x14ac:dyDescent="0.2">
      <c r="B11" s="24" t="str">
        <f t="array" ref="B11:B93">network_elements</f>
        <v>Owned site acquisition, civil and ancillary equipment - macro site</v>
      </c>
      <c r="C11" s="24" t="s">
        <v>666</v>
      </c>
      <c r="D11" s="57"/>
      <c r="E11" s="58"/>
      <c r="F11" s="58"/>
      <c r="G11" s="58"/>
      <c r="H11" s="58"/>
      <c r="I11" s="58"/>
      <c r="J11" s="58"/>
      <c r="K11" s="58"/>
      <c r="L11" s="58"/>
      <c r="M11" s="63"/>
      <c r="N11" s="63"/>
      <c r="O11" s="63"/>
      <c r="P11" s="63"/>
      <c r="Q11" s="63"/>
      <c r="R11" s="49"/>
      <c r="S11" s="49"/>
      <c r="T11" s="49"/>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8"/>
    </row>
    <row r="12" spans="1:54" x14ac:dyDescent="0.2">
      <c r="B12" s="25" t="str">
        <v>Owned site acquisition, civil and ancillary equipment - micro site</v>
      </c>
      <c r="C12" s="25" t="s">
        <v>666</v>
      </c>
      <c r="D12" s="67"/>
      <c r="E12" s="56"/>
      <c r="F12" s="56"/>
      <c r="G12" s="56"/>
      <c r="H12" s="56"/>
      <c r="I12" s="56"/>
      <c r="J12" s="56"/>
      <c r="K12" s="56"/>
      <c r="L12" s="56"/>
      <c r="M12" s="70"/>
      <c r="N12" s="70"/>
      <c r="O12" s="70"/>
      <c r="P12" s="70"/>
      <c r="Q12" s="70"/>
      <c r="R12" s="49"/>
      <c r="S12" s="49"/>
      <c r="T12" s="49"/>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1"/>
    </row>
    <row r="13" spans="1:54" x14ac:dyDescent="0.2">
      <c r="B13" s="25" t="str">
        <v>Owned site acquisition, civil and ancillary equipment - pico site</v>
      </c>
      <c r="C13" s="25" t="s">
        <v>666</v>
      </c>
      <c r="D13" s="67"/>
      <c r="E13" s="56"/>
      <c r="F13" s="56"/>
      <c r="G13" s="56"/>
      <c r="H13" s="56"/>
      <c r="I13" s="56"/>
      <c r="J13" s="56"/>
      <c r="K13" s="56"/>
      <c r="L13" s="56"/>
      <c r="M13" s="70"/>
      <c r="N13" s="70"/>
      <c r="O13" s="70"/>
      <c r="P13" s="70"/>
      <c r="Q13" s="70"/>
      <c r="R13" s="49"/>
      <c r="S13" s="49"/>
      <c r="T13" s="49"/>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1"/>
    </row>
    <row r="14" spans="1:54" x14ac:dyDescent="0.2">
      <c r="B14" s="25" t="str">
        <v>Third party site civil and ancillary equipment - macro site</v>
      </c>
      <c r="C14" s="25" t="s">
        <v>666</v>
      </c>
      <c r="D14" s="67"/>
      <c r="E14" s="56"/>
      <c r="F14" s="56"/>
      <c r="G14" s="56"/>
      <c r="H14" s="56"/>
      <c r="I14" s="56"/>
      <c r="J14" s="56"/>
      <c r="K14" s="56"/>
      <c r="L14" s="56"/>
      <c r="M14" s="70"/>
      <c r="N14" s="70"/>
      <c r="O14" s="70"/>
      <c r="P14" s="70"/>
      <c r="Q14" s="70"/>
      <c r="R14" s="49"/>
      <c r="S14" s="49"/>
      <c r="T14" s="49"/>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1"/>
    </row>
    <row r="15" spans="1:54" x14ac:dyDescent="0.2">
      <c r="B15" s="25" t="str">
        <v>Third party site civil and ancillary equipment - micro site</v>
      </c>
      <c r="C15" s="25" t="s">
        <v>666</v>
      </c>
      <c r="D15" s="67"/>
      <c r="E15" s="56"/>
      <c r="F15" s="56"/>
      <c r="G15" s="56"/>
      <c r="H15" s="56"/>
      <c r="I15" s="56"/>
      <c r="J15" s="56"/>
      <c r="K15" s="56"/>
      <c r="L15" s="56"/>
      <c r="M15" s="70"/>
      <c r="N15" s="70"/>
      <c r="O15" s="70"/>
      <c r="P15" s="70"/>
      <c r="Q15" s="70"/>
      <c r="R15" s="49"/>
      <c r="S15" s="49"/>
      <c r="T15" s="49"/>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1"/>
    </row>
    <row r="16" spans="1:54" x14ac:dyDescent="0.2">
      <c r="B16" s="25" t="str">
        <v>Third party site civil and ancillary equipment - pico special indoor site</v>
      </c>
      <c r="C16" s="25" t="s">
        <v>666</v>
      </c>
      <c r="D16" s="67"/>
      <c r="E16" s="56"/>
      <c r="F16" s="56"/>
      <c r="G16" s="56"/>
      <c r="H16" s="56"/>
      <c r="I16" s="56"/>
      <c r="J16" s="56"/>
      <c r="K16" s="56"/>
      <c r="L16" s="56"/>
      <c r="M16" s="70"/>
      <c r="N16" s="70"/>
      <c r="O16" s="70"/>
      <c r="P16" s="70"/>
      <c r="Q16" s="70"/>
      <c r="R16" s="49"/>
      <c r="S16" s="49"/>
      <c r="T16" s="49"/>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1"/>
    </row>
    <row r="17" spans="2:53" x14ac:dyDescent="0.2">
      <c r="B17" s="25" t="str">
        <v>Macro BTS 1-sector</v>
      </c>
      <c r="C17" s="25" t="s">
        <v>666</v>
      </c>
      <c r="D17" s="67"/>
      <c r="E17" s="56"/>
      <c r="F17" s="56"/>
      <c r="G17" s="56"/>
      <c r="H17" s="56"/>
      <c r="I17" s="56"/>
      <c r="J17" s="56"/>
      <c r="K17" s="56"/>
      <c r="L17" s="56"/>
      <c r="M17" s="70"/>
      <c r="N17" s="70"/>
      <c r="O17" s="70"/>
      <c r="P17" s="70"/>
      <c r="Q17" s="70"/>
      <c r="R17" s="49"/>
      <c r="S17" s="49"/>
      <c r="T17" s="49"/>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1"/>
    </row>
    <row r="18" spans="2:53" x14ac:dyDescent="0.2">
      <c r="B18" s="25" t="str">
        <v>Macro BTS 2-sector</v>
      </c>
      <c r="C18" s="25" t="s">
        <v>666</v>
      </c>
      <c r="D18" s="67"/>
      <c r="E18" s="56"/>
      <c r="F18" s="56"/>
      <c r="G18" s="56"/>
      <c r="H18" s="56"/>
      <c r="I18" s="56"/>
      <c r="J18" s="56"/>
      <c r="K18" s="56"/>
      <c r="L18" s="56"/>
      <c r="M18" s="70"/>
      <c r="N18" s="70"/>
      <c r="O18" s="70"/>
      <c r="P18" s="70"/>
      <c r="Q18" s="70"/>
      <c r="R18" s="49"/>
      <c r="S18" s="49"/>
      <c r="T18" s="49"/>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1"/>
    </row>
    <row r="19" spans="2:53" x14ac:dyDescent="0.2">
      <c r="B19" s="25" t="str">
        <v>Macro BTS 3-sector</v>
      </c>
      <c r="C19" s="25" t="s">
        <v>666</v>
      </c>
      <c r="D19" s="67"/>
      <c r="E19" s="56"/>
      <c r="F19" s="56"/>
      <c r="G19" s="56"/>
      <c r="H19" s="56"/>
      <c r="I19" s="56"/>
      <c r="J19" s="56"/>
      <c r="K19" s="56"/>
      <c r="L19" s="56"/>
      <c r="M19" s="70"/>
      <c r="N19" s="70"/>
      <c r="O19" s="70"/>
      <c r="P19" s="70"/>
      <c r="Q19" s="70"/>
      <c r="R19" s="49"/>
      <c r="S19" s="49"/>
      <c r="T19" s="49"/>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1"/>
    </row>
    <row r="20" spans="2:53" x14ac:dyDescent="0.2">
      <c r="B20" s="25" t="str">
        <v>Indoor 2G micro site equipment</v>
      </c>
      <c r="C20" s="25" t="s">
        <v>666</v>
      </c>
      <c r="D20" s="67"/>
      <c r="E20" s="56"/>
      <c r="F20" s="56"/>
      <c r="G20" s="56"/>
      <c r="H20" s="56"/>
      <c r="I20" s="56"/>
      <c r="J20" s="56"/>
      <c r="K20" s="56"/>
      <c r="L20" s="56"/>
      <c r="M20" s="70"/>
      <c r="N20" s="70"/>
      <c r="O20" s="70"/>
      <c r="P20" s="70"/>
      <c r="Q20" s="70"/>
      <c r="R20" s="49"/>
      <c r="S20" s="49"/>
      <c r="T20" s="49"/>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1"/>
    </row>
    <row r="21" spans="2:53" x14ac:dyDescent="0.2">
      <c r="B21" s="25" t="str">
        <v>Indoor 2G pico / special indoor site equipment</v>
      </c>
      <c r="C21" s="25" t="s">
        <v>666</v>
      </c>
      <c r="D21" s="67"/>
      <c r="E21" s="56"/>
      <c r="F21" s="56"/>
      <c r="G21" s="56"/>
      <c r="H21" s="56"/>
      <c r="I21" s="56"/>
      <c r="J21" s="56"/>
      <c r="K21" s="56"/>
      <c r="L21" s="56"/>
      <c r="M21" s="70"/>
      <c r="N21" s="70"/>
      <c r="O21" s="70"/>
      <c r="P21" s="70"/>
      <c r="Q21" s="70"/>
      <c r="R21" s="49"/>
      <c r="S21" s="49"/>
      <c r="T21" s="49"/>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1"/>
    </row>
    <row r="22" spans="2:53" x14ac:dyDescent="0.2">
      <c r="B22" s="25" t="str">
        <v>EGSM900 3-sector BTS overlay</v>
      </c>
      <c r="C22" s="25" t="s">
        <v>666</v>
      </c>
      <c r="D22" s="67"/>
      <c r="E22" s="56"/>
      <c r="F22" s="56"/>
      <c r="G22" s="56"/>
      <c r="H22" s="56"/>
      <c r="I22" s="56"/>
      <c r="J22" s="56"/>
      <c r="K22" s="56"/>
      <c r="L22" s="56"/>
      <c r="M22" s="70"/>
      <c r="N22" s="70"/>
      <c r="O22" s="70"/>
      <c r="P22" s="70"/>
      <c r="Q22" s="70"/>
      <c r="R22" s="49"/>
      <c r="S22" s="49"/>
      <c r="T22" s="49"/>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1"/>
    </row>
    <row r="23" spans="2:53" x14ac:dyDescent="0.2">
      <c r="B23" s="25" t="str">
        <v>DCS1800 3-sector BTS overlay</v>
      </c>
      <c r="C23" s="25" t="s">
        <v>666</v>
      </c>
      <c r="D23" s="67"/>
      <c r="E23" s="56"/>
      <c r="F23" s="56"/>
      <c r="G23" s="56"/>
      <c r="H23" s="56"/>
      <c r="I23" s="56"/>
      <c r="J23" s="56"/>
      <c r="K23" s="56"/>
      <c r="L23" s="56"/>
      <c r="M23" s="70"/>
      <c r="N23" s="70"/>
      <c r="O23" s="70"/>
      <c r="P23" s="70"/>
      <c r="Q23" s="70"/>
      <c r="R23" s="49"/>
      <c r="S23" s="49"/>
      <c r="T23" s="49"/>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1"/>
    </row>
    <row r="24" spans="2:53" x14ac:dyDescent="0.2">
      <c r="B24" s="25" t="str">
        <v>Pico Indoor distributed/repeated antenna special site</v>
      </c>
      <c r="C24" s="25" t="s">
        <v>666</v>
      </c>
      <c r="D24" s="67"/>
      <c r="E24" s="56"/>
      <c r="F24" s="56"/>
      <c r="G24" s="56"/>
      <c r="H24" s="56"/>
      <c r="I24" s="56"/>
      <c r="J24" s="56"/>
      <c r="K24" s="56"/>
      <c r="L24" s="56"/>
      <c r="M24" s="70"/>
      <c r="N24" s="70"/>
      <c r="O24" s="70"/>
      <c r="P24" s="70"/>
      <c r="Q24" s="70"/>
      <c r="R24" s="49"/>
      <c r="S24" s="49"/>
      <c r="T24" s="49"/>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1"/>
    </row>
    <row r="25" spans="2:53" x14ac:dyDescent="0.2">
      <c r="B25" s="25" t="str">
        <v>PGSM TRX</v>
      </c>
      <c r="C25" s="25" t="s">
        <v>666</v>
      </c>
      <c r="D25" s="67"/>
      <c r="E25" s="56"/>
      <c r="F25" s="56"/>
      <c r="G25" s="56"/>
      <c r="H25" s="56"/>
      <c r="I25" s="56"/>
      <c r="J25" s="56"/>
      <c r="K25" s="56"/>
      <c r="L25" s="56"/>
      <c r="M25" s="70"/>
      <c r="N25" s="70"/>
      <c r="O25" s="70"/>
      <c r="P25" s="70"/>
      <c r="Q25" s="70"/>
      <c r="R25" s="49"/>
      <c r="S25" s="49"/>
      <c r="T25" s="49"/>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1"/>
    </row>
    <row r="26" spans="2:53" x14ac:dyDescent="0.2">
      <c r="B26" s="25" t="str">
        <v>EGSM/DCS TRX</v>
      </c>
      <c r="C26" s="25" t="s">
        <v>666</v>
      </c>
      <c r="D26" s="67"/>
      <c r="E26" s="56"/>
      <c r="F26" s="56"/>
      <c r="G26" s="56"/>
      <c r="H26" s="56"/>
      <c r="I26" s="56"/>
      <c r="J26" s="56"/>
      <c r="K26" s="56"/>
      <c r="L26" s="56"/>
      <c r="M26" s="70"/>
      <c r="N26" s="70"/>
      <c r="O26" s="70"/>
      <c r="P26" s="70"/>
      <c r="Q26" s="70"/>
      <c r="R26" s="49"/>
      <c r="S26" s="49"/>
      <c r="T26" s="49"/>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1"/>
    </row>
    <row r="27" spans="2:53" x14ac:dyDescent="0.2">
      <c r="B27" s="25" t="str">
        <v>Micro TRX</v>
      </c>
      <c r="C27" s="25" t="s">
        <v>666</v>
      </c>
      <c r="D27" s="67"/>
      <c r="E27" s="56"/>
      <c r="F27" s="56"/>
      <c r="G27" s="56"/>
      <c r="H27" s="56"/>
      <c r="I27" s="56"/>
      <c r="J27" s="56"/>
      <c r="K27" s="56"/>
      <c r="L27" s="56"/>
      <c r="M27" s="70"/>
      <c r="N27" s="70"/>
      <c r="O27" s="70"/>
      <c r="P27" s="70"/>
      <c r="Q27" s="70"/>
      <c r="R27" s="49"/>
      <c r="S27" s="49"/>
      <c r="T27" s="49"/>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1"/>
    </row>
    <row r="28" spans="2:53" x14ac:dyDescent="0.2">
      <c r="B28" s="25" t="str">
        <v>Pico indoor/special TRX</v>
      </c>
      <c r="C28" s="25" t="s">
        <v>666</v>
      </c>
      <c r="D28" s="67"/>
      <c r="E28" s="56"/>
      <c r="F28" s="56"/>
      <c r="G28" s="56"/>
      <c r="H28" s="56"/>
      <c r="I28" s="56"/>
      <c r="J28" s="56"/>
      <c r="K28" s="56"/>
      <c r="L28" s="56"/>
      <c r="M28" s="70"/>
      <c r="N28" s="70"/>
      <c r="O28" s="70"/>
      <c r="P28" s="70"/>
      <c r="Q28" s="70"/>
      <c r="R28" s="49"/>
      <c r="S28" s="49"/>
      <c r="T28" s="49"/>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1"/>
    </row>
    <row r="29" spans="2:53" x14ac:dyDescent="0.2">
      <c r="B29" s="25" t="str">
        <v>Macro Node B 3-sector</v>
      </c>
      <c r="C29" s="25" t="s">
        <v>666</v>
      </c>
      <c r="D29" s="67"/>
      <c r="E29" s="56"/>
      <c r="F29" s="56"/>
      <c r="G29" s="56"/>
      <c r="H29" s="56"/>
      <c r="I29" s="56"/>
      <c r="J29" s="56"/>
      <c r="K29" s="56"/>
      <c r="L29" s="56"/>
      <c r="M29" s="70"/>
      <c r="N29" s="70"/>
      <c r="O29" s="70"/>
      <c r="P29" s="70"/>
      <c r="Q29" s="70"/>
      <c r="R29" s="49"/>
      <c r="S29" s="49"/>
      <c r="T29" s="49"/>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1"/>
    </row>
    <row r="30" spans="2:53" x14ac:dyDescent="0.2">
      <c r="B30" s="25" t="str">
        <v>Macro carriers (3-sector)</v>
      </c>
      <c r="C30" s="25" t="s">
        <v>666</v>
      </c>
      <c r="D30" s="67"/>
      <c r="E30" s="56"/>
      <c r="F30" s="56"/>
      <c r="G30" s="56"/>
      <c r="H30" s="56"/>
      <c r="I30" s="56"/>
      <c r="J30" s="56"/>
      <c r="K30" s="56"/>
      <c r="L30" s="56"/>
      <c r="M30" s="70"/>
      <c r="N30" s="70"/>
      <c r="O30" s="70"/>
      <c r="P30" s="70"/>
      <c r="Q30" s="70"/>
      <c r="R30" s="49"/>
      <c r="S30" s="49"/>
      <c r="T30" s="49"/>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1"/>
    </row>
    <row r="31" spans="2:53" x14ac:dyDescent="0.2">
      <c r="B31" s="25" t="str">
        <v>Macro channel kits (or channel elements)</v>
      </c>
      <c r="C31" s="25" t="s">
        <v>666</v>
      </c>
      <c r="D31" s="67"/>
      <c r="E31" s="56"/>
      <c r="F31" s="56"/>
      <c r="G31" s="56"/>
      <c r="H31" s="56"/>
      <c r="I31" s="56"/>
      <c r="J31" s="56"/>
      <c r="K31" s="56"/>
      <c r="L31" s="56"/>
      <c r="M31" s="70"/>
      <c r="N31" s="70"/>
      <c r="O31" s="70"/>
      <c r="P31" s="70"/>
      <c r="Q31" s="70"/>
      <c r="R31" s="49"/>
      <c r="S31" s="49"/>
      <c r="T31" s="49"/>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1"/>
    </row>
    <row r="32" spans="2:53" x14ac:dyDescent="0.2">
      <c r="B32" s="25" t="str">
        <v>Indoor micro Node B</v>
      </c>
      <c r="C32" s="25" t="s">
        <v>666</v>
      </c>
      <c r="D32" s="67"/>
      <c r="E32" s="56"/>
      <c r="F32" s="56"/>
      <c r="G32" s="56"/>
      <c r="H32" s="56"/>
      <c r="I32" s="56"/>
      <c r="J32" s="56"/>
      <c r="K32" s="56"/>
      <c r="L32" s="56"/>
      <c r="M32" s="70"/>
      <c r="N32" s="70"/>
      <c r="O32" s="70"/>
      <c r="P32" s="70"/>
      <c r="Q32" s="70"/>
      <c r="R32" s="49"/>
      <c r="S32" s="49"/>
      <c r="T32" s="49"/>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1"/>
    </row>
    <row r="33" spans="2:53" x14ac:dyDescent="0.2">
      <c r="B33" s="25" t="str">
        <v>Indoor pico Node B</v>
      </c>
      <c r="C33" s="25" t="s">
        <v>666</v>
      </c>
      <c r="D33" s="67"/>
      <c r="E33" s="56"/>
      <c r="F33" s="56"/>
      <c r="G33" s="56"/>
      <c r="H33" s="56"/>
      <c r="I33" s="56"/>
      <c r="J33" s="56"/>
      <c r="K33" s="56"/>
      <c r="L33" s="56"/>
      <c r="M33" s="70"/>
      <c r="N33" s="70"/>
      <c r="O33" s="70"/>
      <c r="P33" s="70"/>
      <c r="Q33" s="70"/>
      <c r="R33" s="49"/>
      <c r="S33" s="49"/>
      <c r="T33" s="49"/>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1"/>
    </row>
    <row r="34" spans="2:53" x14ac:dyDescent="0.2">
      <c r="B34" s="25" t="str">
        <v>Indoor distributed/repeated antenna special site Node B</v>
      </c>
      <c r="C34" s="25" t="s">
        <v>666</v>
      </c>
      <c r="D34" s="67"/>
      <c r="E34" s="56"/>
      <c r="F34" s="56"/>
      <c r="G34" s="56"/>
      <c r="H34" s="56"/>
      <c r="I34" s="56"/>
      <c r="J34" s="56"/>
      <c r="K34" s="56"/>
      <c r="L34" s="56"/>
      <c r="M34" s="70"/>
      <c r="N34" s="70"/>
      <c r="O34" s="70"/>
      <c r="P34" s="70"/>
      <c r="Q34" s="70"/>
      <c r="R34" s="49"/>
      <c r="S34" s="49"/>
      <c r="T34" s="49"/>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1"/>
    </row>
    <row r="35" spans="2:53" x14ac:dyDescent="0.2">
      <c r="B35" s="25" t="str">
        <v>Micro channel kits (or channel elements)</v>
      </c>
      <c r="C35" s="25" t="s">
        <v>666</v>
      </c>
      <c r="D35" s="67"/>
      <c r="E35" s="56"/>
      <c r="F35" s="56"/>
      <c r="G35" s="56"/>
      <c r="H35" s="56"/>
      <c r="I35" s="56"/>
      <c r="J35" s="56"/>
      <c r="K35" s="56"/>
      <c r="L35" s="56"/>
      <c r="M35" s="70"/>
      <c r="N35" s="70"/>
      <c r="O35" s="70"/>
      <c r="P35" s="70"/>
      <c r="Q35" s="70"/>
      <c r="R35" s="49"/>
      <c r="S35" s="49"/>
      <c r="T35" s="49"/>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1"/>
    </row>
    <row r="36" spans="2:53" x14ac:dyDescent="0.2">
      <c r="B36" s="25" t="str">
        <v>Pico indoor/special channel kits (or channel elements)</v>
      </c>
      <c r="C36" s="25" t="s">
        <v>666</v>
      </c>
      <c r="D36" s="67"/>
      <c r="E36" s="56"/>
      <c r="F36" s="56"/>
      <c r="G36" s="56"/>
      <c r="H36" s="56"/>
      <c r="I36" s="56"/>
      <c r="J36" s="56"/>
      <c r="K36" s="56"/>
      <c r="L36" s="56"/>
      <c r="M36" s="70"/>
      <c r="N36" s="70"/>
      <c r="O36" s="70"/>
      <c r="P36" s="70"/>
      <c r="Q36" s="70"/>
      <c r="R36" s="49"/>
      <c r="S36" s="49"/>
      <c r="T36" s="49"/>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1"/>
    </row>
    <row r="37" spans="2:53" x14ac:dyDescent="0.2">
      <c r="B37" s="25" t="str">
        <v>Microwave BTS-BSC backhaul enlaces</v>
      </c>
      <c r="C37" s="25" t="s">
        <v>666</v>
      </c>
      <c r="D37" s="67"/>
      <c r="E37" s="56"/>
      <c r="F37" s="56"/>
      <c r="G37" s="56"/>
      <c r="H37" s="56"/>
      <c r="I37" s="56"/>
      <c r="J37" s="56"/>
      <c r="K37" s="56"/>
      <c r="L37" s="56"/>
      <c r="M37" s="70"/>
      <c r="N37" s="70"/>
      <c r="O37" s="70"/>
      <c r="P37" s="70"/>
      <c r="Q37" s="70"/>
      <c r="R37" s="49"/>
      <c r="S37" s="49"/>
      <c r="T37" s="49"/>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1"/>
    </row>
    <row r="38" spans="2:53" x14ac:dyDescent="0.2">
      <c r="B38" s="25" t="str">
        <v>Leased BTS-BSC backhaul enlaces (E1)</v>
      </c>
      <c r="C38" s="25" t="s">
        <v>666</v>
      </c>
      <c r="D38" s="67"/>
      <c r="E38" s="56"/>
      <c r="F38" s="56"/>
      <c r="G38" s="56"/>
      <c r="H38" s="56"/>
      <c r="I38" s="56"/>
      <c r="J38" s="56"/>
      <c r="K38" s="56"/>
      <c r="L38" s="56"/>
      <c r="M38" s="70"/>
      <c r="N38" s="70"/>
      <c r="O38" s="70"/>
      <c r="P38" s="70"/>
      <c r="Q38" s="70"/>
      <c r="R38" s="49"/>
      <c r="S38" s="49"/>
      <c r="T38" s="49"/>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1"/>
    </row>
    <row r="39" spans="2:53" x14ac:dyDescent="0.2">
      <c r="B39" s="25" t="str">
        <v>Fibre BTS-BSC backhaul enlaces</v>
      </c>
      <c r="C39" s="25" t="s">
        <v>666</v>
      </c>
      <c r="D39" s="67"/>
      <c r="E39" s="56"/>
      <c r="F39" s="56"/>
      <c r="G39" s="56"/>
      <c r="H39" s="56"/>
      <c r="I39" s="56"/>
      <c r="J39" s="56"/>
      <c r="K39" s="56"/>
      <c r="L39" s="56"/>
      <c r="M39" s="70"/>
      <c r="N39" s="70"/>
      <c r="O39" s="70"/>
      <c r="P39" s="70"/>
      <c r="Q39" s="70"/>
      <c r="R39" s="49"/>
      <c r="S39" s="49"/>
      <c r="T39" s="49"/>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1"/>
    </row>
    <row r="40" spans="2:53" x14ac:dyDescent="0.2">
      <c r="B40" s="25" t="str">
        <v>BSC base unit (capacity in # de TRX, e.g. in 1024 TRX)</v>
      </c>
      <c r="C40" s="25" t="s">
        <v>666</v>
      </c>
      <c r="D40" s="67"/>
      <c r="E40" s="56"/>
      <c r="F40" s="56"/>
      <c r="G40" s="56"/>
      <c r="H40" s="56"/>
      <c r="I40" s="56"/>
      <c r="J40" s="56"/>
      <c r="K40" s="56"/>
      <c r="L40" s="56"/>
      <c r="M40" s="70"/>
      <c r="N40" s="70"/>
      <c r="O40" s="70"/>
      <c r="P40" s="70"/>
      <c r="Q40" s="70"/>
      <c r="R40" s="49"/>
      <c r="S40" s="49"/>
      <c r="T40" s="49"/>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1"/>
    </row>
    <row r="41" spans="2:53" x14ac:dyDescent="0.2">
      <c r="B41" s="25" t="str">
        <v>BSC E1 ports (facing BTS)</v>
      </c>
      <c r="C41" s="25" t="s">
        <v>666</v>
      </c>
      <c r="D41" s="67"/>
      <c r="E41" s="56"/>
      <c r="F41" s="56"/>
      <c r="G41" s="56"/>
      <c r="H41" s="56"/>
      <c r="I41" s="56"/>
      <c r="J41" s="56"/>
      <c r="K41" s="56"/>
      <c r="L41" s="56"/>
      <c r="M41" s="70"/>
      <c r="N41" s="70"/>
      <c r="O41" s="70"/>
      <c r="P41" s="70"/>
      <c r="Q41" s="70"/>
      <c r="R41" s="49"/>
      <c r="S41" s="49"/>
      <c r="T41" s="49"/>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1"/>
    </row>
    <row r="42" spans="2:53" x14ac:dyDescent="0.2">
      <c r="B42" s="25" t="str">
        <v>BSC E1 ports (facing MSC)</v>
      </c>
      <c r="C42" s="25" t="s">
        <v>666</v>
      </c>
      <c r="D42" s="67"/>
      <c r="E42" s="56"/>
      <c r="F42" s="56"/>
      <c r="G42" s="56"/>
      <c r="H42" s="56"/>
      <c r="I42" s="56"/>
      <c r="J42" s="56"/>
      <c r="K42" s="56"/>
      <c r="L42" s="56"/>
      <c r="M42" s="70"/>
      <c r="N42" s="70"/>
      <c r="O42" s="70"/>
      <c r="P42" s="70"/>
      <c r="Q42" s="70"/>
      <c r="R42" s="49"/>
      <c r="S42" s="49"/>
      <c r="T42" s="49"/>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1"/>
    </row>
    <row r="43" spans="2:53" x14ac:dyDescent="0.2">
      <c r="B43" s="25" t="str">
        <v>RNC base unit</v>
      </c>
      <c r="C43" s="25" t="s">
        <v>666</v>
      </c>
      <c r="D43" s="67"/>
      <c r="E43" s="56"/>
      <c r="F43" s="56"/>
      <c r="G43" s="56"/>
      <c r="H43" s="56"/>
      <c r="I43" s="56"/>
      <c r="J43" s="56"/>
      <c r="K43" s="56"/>
      <c r="L43" s="56"/>
      <c r="M43" s="70"/>
      <c r="N43" s="70"/>
      <c r="O43" s="70"/>
      <c r="P43" s="70"/>
      <c r="Q43" s="70"/>
      <c r="R43" s="49"/>
      <c r="S43" s="49"/>
      <c r="T43" s="49"/>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1"/>
    </row>
    <row r="44" spans="2:53" x14ac:dyDescent="0.2">
      <c r="B44" s="25" t="str">
        <v>RNC E1 ports (facing Node B)</v>
      </c>
      <c r="C44" s="25" t="s">
        <v>666</v>
      </c>
      <c r="D44" s="67"/>
      <c r="E44" s="56"/>
      <c r="F44" s="56"/>
      <c r="G44" s="56"/>
      <c r="H44" s="56"/>
      <c r="I44" s="56"/>
      <c r="J44" s="56"/>
      <c r="K44" s="56"/>
      <c r="L44" s="56"/>
      <c r="M44" s="70"/>
      <c r="N44" s="70"/>
      <c r="O44" s="70"/>
      <c r="P44" s="70"/>
      <c r="Q44" s="70"/>
      <c r="R44" s="49"/>
      <c r="S44" s="49"/>
      <c r="T44" s="49"/>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1"/>
    </row>
    <row r="45" spans="2:53" x14ac:dyDescent="0.2">
      <c r="B45" s="25" t="str">
        <v>RNC E1 ports (facing core)</v>
      </c>
      <c r="C45" s="25" t="s">
        <v>666</v>
      </c>
      <c r="D45" s="67"/>
      <c r="E45" s="56"/>
      <c r="F45" s="56"/>
      <c r="G45" s="56"/>
      <c r="H45" s="56"/>
      <c r="I45" s="56"/>
      <c r="J45" s="56"/>
      <c r="K45" s="56"/>
      <c r="L45" s="56"/>
      <c r="M45" s="70"/>
      <c r="N45" s="70"/>
      <c r="O45" s="70"/>
      <c r="P45" s="70"/>
      <c r="Q45" s="70"/>
      <c r="R45" s="49"/>
      <c r="S45" s="49"/>
      <c r="T45" s="49"/>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1"/>
    </row>
    <row r="46" spans="2:53" x14ac:dyDescent="0.2">
      <c r="B46" s="25" t="str">
        <v>National  BSC-MSC microwave enlaces (número de enlaces)</v>
      </c>
      <c r="C46" s="25" t="s">
        <v>666</v>
      </c>
      <c r="D46" s="67"/>
      <c r="E46" s="56"/>
      <c r="F46" s="56"/>
      <c r="G46" s="56"/>
      <c r="H46" s="56"/>
      <c r="I46" s="56"/>
      <c r="J46" s="56"/>
      <c r="K46" s="56"/>
      <c r="L46" s="56"/>
      <c r="M46" s="70"/>
      <c r="N46" s="70"/>
      <c r="O46" s="70"/>
      <c r="P46" s="70"/>
      <c r="Q46" s="70"/>
      <c r="R46" s="49"/>
      <c r="S46" s="49"/>
      <c r="T46" s="49"/>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1"/>
    </row>
    <row r="47" spans="2:53" x14ac:dyDescent="0.2">
      <c r="B47" s="25" t="str">
        <v>National BSC-MSC microwave enlaces (número de hops)</v>
      </c>
      <c r="C47" s="25" t="s">
        <v>666</v>
      </c>
      <c r="D47" s="67"/>
      <c r="E47" s="56"/>
      <c r="F47" s="56"/>
      <c r="G47" s="56"/>
      <c r="H47" s="56"/>
      <c r="I47" s="56"/>
      <c r="J47" s="56"/>
      <c r="K47" s="56"/>
      <c r="L47" s="56"/>
      <c r="M47" s="70"/>
      <c r="N47" s="70"/>
      <c r="O47" s="70"/>
      <c r="P47" s="70"/>
      <c r="Q47" s="70"/>
      <c r="R47" s="49"/>
      <c r="S47" s="49"/>
      <c r="T47" s="49"/>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1"/>
    </row>
    <row r="48" spans="2:53" x14ac:dyDescent="0.2">
      <c r="B48" s="25" t="str">
        <v>National BSC-MSC leased transmission (e.g. SDH STM1) (número de enlaces)</v>
      </c>
      <c r="C48" s="25" t="s">
        <v>666</v>
      </c>
      <c r="D48" s="67"/>
      <c r="E48" s="56"/>
      <c r="F48" s="56"/>
      <c r="G48" s="56"/>
      <c r="H48" s="56"/>
      <c r="I48" s="56"/>
      <c r="J48" s="56"/>
      <c r="K48" s="56"/>
      <c r="L48" s="56"/>
      <c r="M48" s="70"/>
      <c r="N48" s="70"/>
      <c r="O48" s="70"/>
      <c r="P48" s="70"/>
      <c r="Q48" s="70"/>
      <c r="R48" s="49"/>
      <c r="S48" s="49"/>
      <c r="T48" s="49"/>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1"/>
    </row>
    <row r="49" spans="2:53" x14ac:dyDescent="0.2">
      <c r="B49" s="25" t="str">
        <v>National BSC-MSC leased transmission (e.g. SDH STM1) (total distance de enlaces)</v>
      </c>
      <c r="C49" s="25" t="s">
        <v>666</v>
      </c>
      <c r="D49" s="67"/>
      <c r="E49" s="56"/>
      <c r="F49" s="56"/>
      <c r="G49" s="56"/>
      <c r="H49" s="56"/>
      <c r="I49" s="56"/>
      <c r="J49" s="56"/>
      <c r="K49" s="56"/>
      <c r="L49" s="56"/>
      <c r="M49" s="70"/>
      <c r="N49" s="70"/>
      <c r="O49" s="70"/>
      <c r="P49" s="70"/>
      <c r="Q49" s="70"/>
      <c r="R49" s="49"/>
      <c r="S49" s="49"/>
      <c r="T49" s="49"/>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1"/>
    </row>
    <row r="50" spans="2:53" x14ac:dyDescent="0.2">
      <c r="B50" s="25" t="str">
        <v>2G MSC</v>
      </c>
      <c r="C50" s="25" t="s">
        <v>666</v>
      </c>
      <c r="D50" s="67"/>
      <c r="E50" s="56"/>
      <c r="F50" s="56"/>
      <c r="G50" s="56"/>
      <c r="H50" s="56"/>
      <c r="I50" s="56"/>
      <c r="J50" s="56"/>
      <c r="K50" s="56"/>
      <c r="L50" s="56"/>
      <c r="M50" s="70"/>
      <c r="N50" s="70"/>
      <c r="O50" s="70"/>
      <c r="P50" s="70"/>
      <c r="Q50" s="70"/>
      <c r="R50" s="49"/>
      <c r="S50" s="49"/>
      <c r="T50" s="49"/>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1"/>
    </row>
    <row r="51" spans="2:53" x14ac:dyDescent="0.2">
      <c r="B51" s="25" t="str">
        <v>2G MSC processors (capacity in ports, e.g. in 600 ports)</v>
      </c>
      <c r="C51" s="25" t="s">
        <v>666</v>
      </c>
      <c r="D51" s="67"/>
      <c r="E51" s="56"/>
      <c r="F51" s="56"/>
      <c r="G51" s="56"/>
      <c r="H51" s="56"/>
      <c r="I51" s="56"/>
      <c r="J51" s="56"/>
      <c r="K51" s="56"/>
      <c r="L51" s="56"/>
      <c r="M51" s="70"/>
      <c r="N51" s="70"/>
      <c r="O51" s="70"/>
      <c r="P51" s="70"/>
      <c r="Q51" s="70"/>
      <c r="R51" s="49"/>
      <c r="S51" s="49"/>
      <c r="T51" s="49"/>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1"/>
    </row>
    <row r="52" spans="2:53" x14ac:dyDescent="0.2">
      <c r="B52" s="25" t="str">
        <v>2G MSC sdetware (capacity in ports, e.g. in 600 ports)</v>
      </c>
      <c r="C52" s="25" t="s">
        <v>666</v>
      </c>
      <c r="D52" s="67"/>
      <c r="E52" s="56"/>
      <c r="F52" s="56"/>
      <c r="G52" s="56"/>
      <c r="H52" s="56"/>
      <c r="I52" s="56"/>
      <c r="J52" s="56"/>
      <c r="K52" s="56"/>
      <c r="L52" s="56"/>
      <c r="M52" s="70"/>
      <c r="N52" s="70"/>
      <c r="O52" s="70"/>
      <c r="P52" s="70"/>
      <c r="Q52" s="70"/>
      <c r="R52" s="49"/>
      <c r="S52" s="49"/>
      <c r="T52" s="49"/>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1"/>
    </row>
    <row r="53" spans="2:53" x14ac:dyDescent="0.2">
      <c r="B53" s="25" t="str">
        <v>2G MSC E1 ports (facing BSC)</v>
      </c>
      <c r="C53" s="25" t="s">
        <v>666</v>
      </c>
      <c r="D53" s="67"/>
      <c r="E53" s="56"/>
      <c r="F53" s="56"/>
      <c r="G53" s="56"/>
      <c r="H53" s="56"/>
      <c r="I53" s="56"/>
      <c r="J53" s="56"/>
      <c r="K53" s="56"/>
      <c r="L53" s="56"/>
      <c r="M53" s="70"/>
      <c r="N53" s="70"/>
      <c r="O53" s="70"/>
      <c r="P53" s="70"/>
      <c r="Q53" s="70"/>
      <c r="R53" s="49"/>
      <c r="S53" s="49"/>
      <c r="T53" s="49"/>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1"/>
    </row>
    <row r="54" spans="2:53" x14ac:dyDescent="0.2">
      <c r="B54" s="25" t="str">
        <v>2G MSC E1 ports (facing other MSC)</v>
      </c>
      <c r="C54" s="25" t="s">
        <v>666</v>
      </c>
      <c r="D54" s="67"/>
      <c r="E54" s="56"/>
      <c r="F54" s="56"/>
      <c r="G54" s="56"/>
      <c r="H54" s="56"/>
      <c r="I54" s="56"/>
      <c r="J54" s="56"/>
      <c r="K54" s="56"/>
      <c r="L54" s="56"/>
      <c r="M54" s="70"/>
      <c r="N54" s="70"/>
      <c r="O54" s="70"/>
      <c r="P54" s="70"/>
      <c r="Q54" s="70"/>
      <c r="R54" s="49"/>
      <c r="S54" s="49"/>
      <c r="T54" s="49"/>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1"/>
    </row>
    <row r="55" spans="2:53" x14ac:dyDescent="0.2">
      <c r="B55" s="25" t="str">
        <v>2G MSC E1 ports (facing transit)</v>
      </c>
      <c r="C55" s="25" t="s">
        <v>666</v>
      </c>
      <c r="D55" s="67"/>
      <c r="E55" s="56"/>
      <c r="F55" s="56"/>
      <c r="G55" s="56"/>
      <c r="H55" s="56"/>
      <c r="I55" s="56"/>
      <c r="J55" s="56"/>
      <c r="K55" s="56"/>
      <c r="L55" s="56"/>
      <c r="M55" s="70"/>
      <c r="N55" s="70"/>
      <c r="O55" s="70"/>
      <c r="P55" s="70"/>
      <c r="Q55" s="70"/>
      <c r="R55" s="49"/>
      <c r="S55" s="49"/>
      <c r="T55" s="49"/>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1"/>
    </row>
    <row r="56" spans="2:53" x14ac:dyDescent="0.2">
      <c r="B56" s="25" t="str">
        <v>2G MSC E1 ports (facing POI)</v>
      </c>
      <c r="C56" s="25" t="s">
        <v>666</v>
      </c>
      <c r="D56" s="67"/>
      <c r="E56" s="56"/>
      <c r="F56" s="56"/>
      <c r="G56" s="56"/>
      <c r="H56" s="56"/>
      <c r="I56" s="56"/>
      <c r="J56" s="56"/>
      <c r="K56" s="56"/>
      <c r="L56" s="56"/>
      <c r="M56" s="70"/>
      <c r="N56" s="70"/>
      <c r="O56" s="70"/>
      <c r="P56" s="70"/>
      <c r="Q56" s="70"/>
      <c r="R56" s="49"/>
      <c r="S56" s="49"/>
      <c r="T56" s="49"/>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1"/>
    </row>
    <row r="57" spans="2:53" x14ac:dyDescent="0.2">
      <c r="B57" s="25" t="str">
        <v>2G MSC E1 ports (facing VMS, etc.)</v>
      </c>
      <c r="C57" s="25" t="s">
        <v>666</v>
      </c>
      <c r="D57" s="67"/>
      <c r="E57" s="56"/>
      <c r="F57" s="56"/>
      <c r="G57" s="56"/>
      <c r="H57" s="56"/>
      <c r="I57" s="56"/>
      <c r="J57" s="56"/>
      <c r="K57" s="56"/>
      <c r="L57" s="56"/>
      <c r="M57" s="70"/>
      <c r="N57" s="70"/>
      <c r="O57" s="70"/>
      <c r="P57" s="70"/>
      <c r="Q57" s="70"/>
      <c r="R57" s="49"/>
      <c r="S57" s="49"/>
      <c r="T57" s="49"/>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1"/>
    </row>
    <row r="58" spans="2:53" x14ac:dyDescent="0.2">
      <c r="B58" s="25" t="str">
        <v>3G MSC</v>
      </c>
      <c r="C58" s="25" t="s">
        <v>666</v>
      </c>
      <c r="D58" s="67"/>
      <c r="E58" s="56"/>
      <c r="F58" s="56"/>
      <c r="G58" s="56"/>
      <c r="H58" s="56"/>
      <c r="I58" s="56"/>
      <c r="J58" s="56"/>
      <c r="K58" s="56"/>
      <c r="L58" s="56"/>
      <c r="M58" s="70"/>
      <c r="N58" s="70"/>
      <c r="O58" s="70"/>
      <c r="P58" s="70"/>
      <c r="Q58" s="70"/>
      <c r="R58" s="49"/>
      <c r="S58" s="49"/>
      <c r="T58" s="49"/>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1"/>
    </row>
    <row r="59" spans="2:53" x14ac:dyDescent="0.2">
      <c r="B59" s="25" t="str">
        <v>3G MSC processors (capacity in ports, e.g. in 600 ports)</v>
      </c>
      <c r="C59" s="25" t="s">
        <v>666</v>
      </c>
      <c r="D59" s="67"/>
      <c r="E59" s="56"/>
      <c r="F59" s="56"/>
      <c r="G59" s="56"/>
      <c r="H59" s="56"/>
      <c r="I59" s="56"/>
      <c r="J59" s="56"/>
      <c r="K59" s="56"/>
      <c r="L59" s="56"/>
      <c r="M59" s="70"/>
      <c r="N59" s="70"/>
      <c r="O59" s="70"/>
      <c r="P59" s="70"/>
      <c r="Q59" s="70"/>
      <c r="R59" s="49"/>
      <c r="S59" s="49"/>
      <c r="T59" s="49"/>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1"/>
    </row>
    <row r="60" spans="2:53" x14ac:dyDescent="0.2">
      <c r="B60" s="25" t="str">
        <v>3G MSC sdetware (capacity in ports, e.g. in 600 ports)</v>
      </c>
      <c r="C60" s="25" t="s">
        <v>666</v>
      </c>
      <c r="D60" s="67"/>
      <c r="E60" s="56"/>
      <c r="F60" s="56"/>
      <c r="G60" s="56"/>
      <c r="H60" s="56"/>
      <c r="I60" s="56"/>
      <c r="J60" s="56"/>
      <c r="K60" s="56"/>
      <c r="L60" s="56"/>
      <c r="M60" s="70"/>
      <c r="N60" s="70"/>
      <c r="O60" s="70"/>
      <c r="P60" s="70"/>
      <c r="Q60" s="70"/>
      <c r="R60" s="49"/>
      <c r="S60" s="49"/>
      <c r="T60" s="49"/>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1"/>
    </row>
    <row r="61" spans="2:53" x14ac:dyDescent="0.2">
      <c r="B61" s="25" t="str">
        <v>3G MSC E1 ports (facing RNC)</v>
      </c>
      <c r="C61" s="25" t="s">
        <v>666</v>
      </c>
      <c r="D61" s="67"/>
      <c r="E61" s="56"/>
      <c r="F61" s="56"/>
      <c r="G61" s="56"/>
      <c r="H61" s="56"/>
      <c r="I61" s="56"/>
      <c r="J61" s="56"/>
      <c r="K61" s="56"/>
      <c r="L61" s="56"/>
      <c r="M61" s="70"/>
      <c r="N61" s="70"/>
      <c r="O61" s="70"/>
      <c r="P61" s="70"/>
      <c r="Q61" s="70"/>
      <c r="R61" s="49"/>
      <c r="S61" s="49"/>
      <c r="T61" s="49"/>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1"/>
    </row>
    <row r="62" spans="2:53" x14ac:dyDescent="0.2">
      <c r="B62" s="25" t="str">
        <v>3G MSC E1 ports (facing other MSC)</v>
      </c>
      <c r="C62" s="25" t="s">
        <v>666</v>
      </c>
      <c r="D62" s="67"/>
      <c r="E62" s="56"/>
      <c r="F62" s="56"/>
      <c r="G62" s="56"/>
      <c r="H62" s="56"/>
      <c r="I62" s="56"/>
      <c r="J62" s="56"/>
      <c r="K62" s="56"/>
      <c r="L62" s="56"/>
      <c r="M62" s="70"/>
      <c r="N62" s="70"/>
      <c r="O62" s="70"/>
      <c r="P62" s="70"/>
      <c r="Q62" s="70"/>
      <c r="R62" s="49"/>
      <c r="S62" s="49"/>
      <c r="T62" s="49"/>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1"/>
    </row>
    <row r="63" spans="2:53" x14ac:dyDescent="0.2">
      <c r="B63" s="25" t="str">
        <v>3G MSC E1 ports (facing transit)</v>
      </c>
      <c r="C63" s="25" t="s">
        <v>666</v>
      </c>
      <c r="D63" s="67"/>
      <c r="E63" s="56"/>
      <c r="F63" s="56"/>
      <c r="G63" s="56"/>
      <c r="H63" s="56"/>
      <c r="I63" s="56"/>
      <c r="J63" s="56"/>
      <c r="K63" s="56"/>
      <c r="L63" s="56"/>
      <c r="M63" s="70"/>
      <c r="N63" s="70"/>
      <c r="O63" s="70"/>
      <c r="P63" s="70"/>
      <c r="Q63" s="70"/>
      <c r="R63" s="49"/>
      <c r="S63" s="49"/>
      <c r="T63" s="49"/>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1"/>
    </row>
    <row r="64" spans="2:53" x14ac:dyDescent="0.2">
      <c r="B64" s="25" t="str">
        <v>3G MSC E1 ports (facing POI)</v>
      </c>
      <c r="C64" s="25" t="s">
        <v>666</v>
      </c>
      <c r="D64" s="67"/>
      <c r="E64" s="56"/>
      <c r="F64" s="56"/>
      <c r="G64" s="56"/>
      <c r="H64" s="56"/>
      <c r="I64" s="56"/>
      <c r="J64" s="56"/>
      <c r="K64" s="56"/>
      <c r="L64" s="56"/>
      <c r="M64" s="70"/>
      <c r="N64" s="70"/>
      <c r="O64" s="70"/>
      <c r="P64" s="70"/>
      <c r="Q64" s="70"/>
      <c r="R64" s="49"/>
      <c r="S64" s="49"/>
      <c r="T64" s="49"/>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1"/>
    </row>
    <row r="65" spans="2:54" x14ac:dyDescent="0.2">
      <c r="B65" s="25" t="str">
        <v>3G MSC E1 ports (facing VMS, etc.)</v>
      </c>
      <c r="C65" s="25" t="s">
        <v>666</v>
      </c>
      <c r="D65" s="67"/>
      <c r="E65" s="56"/>
      <c r="F65" s="56"/>
      <c r="G65" s="56"/>
      <c r="H65" s="56"/>
      <c r="I65" s="56"/>
      <c r="J65" s="56"/>
      <c r="K65" s="56"/>
      <c r="L65" s="56"/>
      <c r="M65" s="70"/>
      <c r="N65" s="70"/>
      <c r="O65" s="70"/>
      <c r="P65" s="70"/>
      <c r="Q65" s="70"/>
      <c r="R65" s="49"/>
      <c r="S65" s="49"/>
      <c r="T65" s="49"/>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1"/>
    </row>
    <row r="66" spans="2:54" x14ac:dyDescent="0.2">
      <c r="B66" s="25" t="str">
        <v>Transit switches (TSC)</v>
      </c>
      <c r="C66" s="25" t="s">
        <v>666</v>
      </c>
      <c r="D66" s="67"/>
      <c r="E66" s="56"/>
      <c r="F66" s="56"/>
      <c r="G66" s="56"/>
      <c r="H66" s="56"/>
      <c r="I66" s="56"/>
      <c r="J66" s="56"/>
      <c r="K66" s="56"/>
      <c r="L66" s="56"/>
      <c r="M66" s="70"/>
      <c r="N66" s="70"/>
      <c r="O66" s="70"/>
      <c r="P66" s="70"/>
      <c r="Q66" s="70"/>
      <c r="R66" s="49"/>
      <c r="S66" s="49"/>
      <c r="T66" s="49"/>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1"/>
    </row>
    <row r="67" spans="2:54" x14ac:dyDescent="0.2">
      <c r="B67" s="25" t="str">
        <v>Transit switch E1 ports (facing MSC)</v>
      </c>
      <c r="C67" s="25" t="s">
        <v>666</v>
      </c>
      <c r="D67" s="67"/>
      <c r="E67" s="56"/>
      <c r="F67" s="56"/>
      <c r="G67" s="56"/>
      <c r="H67" s="56"/>
      <c r="I67" s="56"/>
      <c r="J67" s="56"/>
      <c r="K67" s="56"/>
      <c r="L67" s="56"/>
      <c r="M67" s="70"/>
      <c r="N67" s="70"/>
      <c r="O67" s="70"/>
      <c r="P67" s="70"/>
      <c r="Q67" s="70"/>
      <c r="R67" s="49"/>
      <c r="S67" s="49"/>
      <c r="T67" s="49"/>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1"/>
    </row>
    <row r="68" spans="2:54" x14ac:dyDescent="0.2">
      <c r="B68" s="25" t="str">
        <v>Transit switch E1 ports (facing transits)</v>
      </c>
      <c r="C68" s="25" t="s">
        <v>666</v>
      </c>
      <c r="D68" s="67"/>
      <c r="E68" s="56"/>
      <c r="F68" s="56"/>
      <c r="G68" s="56"/>
      <c r="H68" s="56"/>
      <c r="I68" s="56"/>
      <c r="J68" s="56"/>
      <c r="K68" s="56"/>
      <c r="L68" s="56"/>
      <c r="M68" s="70"/>
      <c r="N68" s="70"/>
      <c r="O68" s="70"/>
      <c r="P68" s="70"/>
      <c r="Q68" s="70"/>
      <c r="R68" s="49"/>
      <c r="S68" s="49"/>
      <c r="T68" s="49"/>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1"/>
    </row>
    <row r="69" spans="2:54" x14ac:dyDescent="0.2">
      <c r="B69" s="25" t="str">
        <v>Main conmutación emplazamientos (número de localizaciones containing MSC)</v>
      </c>
      <c r="C69" s="25" t="s">
        <v>666</v>
      </c>
      <c r="D69" s="67"/>
      <c r="E69" s="56"/>
      <c r="F69" s="56"/>
      <c r="G69" s="56"/>
      <c r="H69" s="56"/>
      <c r="I69" s="56"/>
      <c r="J69" s="56"/>
      <c r="K69" s="56"/>
      <c r="L69" s="56"/>
      <c r="M69" s="70"/>
      <c r="N69" s="70"/>
      <c r="O69" s="70"/>
      <c r="P69" s="70"/>
      <c r="Q69" s="70"/>
      <c r="R69" s="49"/>
      <c r="S69" s="49"/>
      <c r="T69" s="49"/>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1"/>
    </row>
    <row r="70" spans="2:54" x14ac:dyDescent="0.2">
      <c r="B70" s="25" t="str">
        <v>National inter-switch site-site circuit switched backbone enlaces (e.g. SDH STM1)</v>
      </c>
      <c r="C70" s="25" t="s">
        <v>666</v>
      </c>
      <c r="D70" s="67"/>
      <c r="E70" s="56"/>
      <c r="F70" s="56"/>
      <c r="G70" s="56"/>
      <c r="H70" s="56"/>
      <c r="I70" s="56"/>
      <c r="J70" s="56"/>
      <c r="K70" s="56"/>
      <c r="L70" s="56"/>
      <c r="M70" s="70"/>
      <c r="N70" s="70"/>
      <c r="O70" s="70"/>
      <c r="P70" s="70"/>
      <c r="Q70" s="70"/>
      <c r="R70" s="49"/>
      <c r="S70" s="49"/>
      <c r="T70" s="49"/>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1"/>
    </row>
    <row r="71" spans="2:54" x14ac:dyDescent="0.2">
      <c r="B71" s="25" t="str">
        <v>National inter-switch site-site circuit switched backbone distance (e.g. SDH STM1)</v>
      </c>
      <c r="C71" s="25" t="s">
        <v>666</v>
      </c>
      <c r="D71" s="67"/>
      <c r="E71" s="56"/>
      <c r="F71" s="56"/>
      <c r="G71" s="56"/>
      <c r="H71" s="56"/>
      <c r="I71" s="56"/>
      <c r="J71" s="56"/>
      <c r="K71" s="56"/>
      <c r="L71" s="56"/>
      <c r="M71" s="70"/>
      <c r="N71" s="70"/>
      <c r="O71" s="70"/>
      <c r="P71" s="70"/>
      <c r="Q71" s="70"/>
      <c r="R71" s="49"/>
      <c r="S71" s="49"/>
      <c r="T71" s="49"/>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1"/>
    </row>
    <row r="72" spans="2:54" x14ac:dyDescent="0.2">
      <c r="B72" s="25" t="str">
        <v>MSS</v>
      </c>
      <c r="C72" s="25" t="s">
        <v>666</v>
      </c>
      <c r="D72" s="67"/>
      <c r="E72" s="56"/>
      <c r="F72" s="56"/>
      <c r="G72" s="56"/>
      <c r="H72" s="56"/>
      <c r="I72" s="56"/>
      <c r="J72" s="56"/>
      <c r="K72" s="56"/>
      <c r="L72" s="56"/>
      <c r="M72" s="70"/>
      <c r="N72" s="70"/>
      <c r="O72" s="70"/>
      <c r="P72" s="70"/>
      <c r="Q72" s="70"/>
      <c r="R72" s="49"/>
      <c r="S72" s="49"/>
      <c r="T72" s="49"/>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1"/>
    </row>
    <row r="73" spans="2:54" x14ac:dyDescent="0.2">
      <c r="B73" s="25" t="str">
        <v>MGW</v>
      </c>
      <c r="C73" s="25" t="s">
        <v>666</v>
      </c>
      <c r="D73" s="67"/>
      <c r="E73" s="56"/>
      <c r="F73" s="56"/>
      <c r="G73" s="56"/>
      <c r="H73" s="56"/>
      <c r="I73" s="56"/>
      <c r="J73" s="56"/>
      <c r="K73" s="56"/>
      <c r="L73" s="56"/>
      <c r="M73" s="70"/>
      <c r="N73" s="70"/>
      <c r="O73" s="70"/>
      <c r="P73" s="70"/>
      <c r="Q73" s="70"/>
      <c r="R73" s="49"/>
      <c r="S73" s="49"/>
      <c r="T73" s="49"/>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1"/>
    </row>
    <row r="74" spans="2:54" x14ac:dyDescent="0.2">
      <c r="B74" s="25" t="str">
        <v>MGW port increment</v>
      </c>
      <c r="C74" s="25" t="s">
        <v>666</v>
      </c>
      <c r="D74" s="67"/>
      <c r="E74" s="56"/>
      <c r="F74" s="56"/>
      <c r="G74" s="56"/>
      <c r="H74" s="56"/>
      <c r="I74" s="56"/>
      <c r="J74" s="56"/>
      <c r="K74" s="56"/>
      <c r="L74" s="56"/>
      <c r="M74" s="70"/>
      <c r="N74" s="70"/>
      <c r="O74" s="70"/>
      <c r="P74" s="70"/>
      <c r="Q74" s="70"/>
      <c r="R74" s="49"/>
      <c r="S74" s="49"/>
      <c r="T74" s="49"/>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1"/>
    </row>
    <row r="75" spans="2:54" x14ac:dyDescent="0.2">
      <c r="B75" s="25" t="str">
        <v>VMS</v>
      </c>
      <c r="C75" s="25" t="s">
        <v>666</v>
      </c>
      <c r="D75" s="67"/>
      <c r="E75" s="56"/>
      <c r="F75" s="56"/>
      <c r="G75" s="56"/>
      <c r="H75" s="56"/>
      <c r="I75" s="56"/>
      <c r="J75" s="56"/>
      <c r="K75" s="56"/>
      <c r="L75" s="56"/>
      <c r="M75" s="70"/>
      <c r="N75" s="70"/>
      <c r="O75" s="70"/>
      <c r="P75" s="70"/>
      <c r="Q75" s="70"/>
      <c r="R75" s="49"/>
      <c r="S75" s="49"/>
      <c r="T75" s="49"/>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1"/>
    </row>
    <row r="76" spans="2:54" x14ac:dyDescent="0.2">
      <c r="B76" s="25" t="str">
        <v>HLR (capacity in kSubs, e.g. 1000 kSubs)</v>
      </c>
      <c r="C76" s="25" t="s">
        <v>666</v>
      </c>
      <c r="D76" s="67"/>
      <c r="E76" s="56"/>
      <c r="F76" s="56"/>
      <c r="G76" s="56"/>
      <c r="H76" s="56"/>
      <c r="I76" s="56"/>
      <c r="J76" s="56"/>
      <c r="K76" s="56"/>
      <c r="L76" s="56"/>
      <c r="M76" s="70"/>
      <c r="N76" s="70"/>
      <c r="O76" s="70"/>
      <c r="P76" s="70"/>
      <c r="Q76" s="70"/>
      <c r="R76" s="49"/>
      <c r="S76" s="49"/>
      <c r="T76" s="49"/>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1"/>
    </row>
    <row r="77" spans="2:54" x14ac:dyDescent="0.2">
      <c r="B77" s="25" t="str">
        <v>SMSC</v>
      </c>
      <c r="C77" s="25" t="s">
        <v>666</v>
      </c>
      <c r="D77" s="67"/>
      <c r="E77" s="56"/>
      <c r="F77" s="56"/>
      <c r="G77" s="56"/>
      <c r="H77" s="56"/>
      <c r="I77" s="56"/>
      <c r="J77" s="56"/>
      <c r="K77" s="56"/>
      <c r="L77" s="56"/>
      <c r="M77" s="70"/>
      <c r="N77" s="70"/>
      <c r="O77" s="70"/>
      <c r="P77" s="70"/>
      <c r="Q77" s="70"/>
      <c r="R77" s="49"/>
      <c r="S77" s="49"/>
      <c r="T77" s="49"/>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1"/>
    </row>
    <row r="78" spans="2:54" x14ac:dyDescent="0.2">
      <c r="B78" s="25" t="str">
        <v>PCU - GPRS/EDGE/UMTS</v>
      </c>
      <c r="C78" s="25" t="s">
        <v>666</v>
      </c>
      <c r="D78" s="67"/>
      <c r="E78" s="56"/>
      <c r="F78" s="56"/>
      <c r="G78" s="56"/>
      <c r="H78" s="56"/>
      <c r="I78" s="56"/>
      <c r="J78" s="56"/>
      <c r="K78" s="56"/>
      <c r="L78" s="56"/>
      <c r="M78" s="70"/>
      <c r="N78" s="70"/>
      <c r="O78" s="70"/>
      <c r="P78" s="70"/>
      <c r="Q78" s="70"/>
      <c r="R78" s="49"/>
      <c r="S78" s="49"/>
      <c r="T78" s="49"/>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1"/>
    </row>
    <row r="79" spans="2:54" x14ac:dyDescent="0.2">
      <c r="B79" s="25" t="str">
        <v>GGSN - GPRS/EDGE/UMTS (capacity in PDP, e.g. in 25k PDP)</v>
      </c>
      <c r="C79" s="25" t="s">
        <v>666</v>
      </c>
      <c r="D79" s="67"/>
      <c r="E79" s="56"/>
      <c r="F79" s="56"/>
      <c r="G79" s="56"/>
      <c r="H79" s="56"/>
      <c r="I79" s="56"/>
      <c r="J79" s="56"/>
      <c r="K79" s="56"/>
      <c r="L79" s="56"/>
      <c r="M79" s="70"/>
      <c r="N79" s="70"/>
      <c r="O79" s="70"/>
      <c r="P79" s="70"/>
      <c r="Q79" s="70"/>
      <c r="R79" s="49"/>
      <c r="S79" s="49"/>
      <c r="T79" s="49"/>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1"/>
    </row>
    <row r="80" spans="2:54" x14ac:dyDescent="0.2">
      <c r="B80" s="25" t="str">
        <v>SGSN - GPRS/EDGE/UMTS (capacity in kSubs, e.g. in 80k subs)</v>
      </c>
      <c r="C80" s="25" t="s">
        <v>666</v>
      </c>
      <c r="D80" s="67"/>
      <c r="E80" s="56"/>
      <c r="F80" s="56"/>
      <c r="G80" s="56"/>
      <c r="H80" s="56"/>
      <c r="I80" s="56"/>
      <c r="J80" s="56"/>
      <c r="K80" s="56"/>
      <c r="L80" s="56"/>
      <c r="M80" s="70"/>
      <c r="N80" s="70"/>
      <c r="O80" s="70"/>
      <c r="P80" s="70"/>
      <c r="Q80" s="70"/>
      <c r="R80" s="49"/>
      <c r="S80" s="49"/>
      <c r="T80" s="49"/>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1"/>
      <c r="BB80" s="4"/>
    </row>
    <row r="81" spans="1:54" x14ac:dyDescent="0.2">
      <c r="B81" s="25" t="str">
        <v>Billing system</v>
      </c>
      <c r="C81" s="25" t="s">
        <v>666</v>
      </c>
      <c r="D81" s="67"/>
      <c r="E81" s="56"/>
      <c r="F81" s="56"/>
      <c r="G81" s="56"/>
      <c r="H81" s="56"/>
      <c r="I81" s="56"/>
      <c r="J81" s="56"/>
      <c r="K81" s="56"/>
      <c r="L81" s="56"/>
      <c r="M81" s="70"/>
      <c r="N81" s="70"/>
      <c r="O81" s="70"/>
      <c r="P81" s="70"/>
      <c r="Q81" s="70"/>
      <c r="R81" s="49"/>
      <c r="S81" s="49"/>
      <c r="T81" s="49"/>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1"/>
      <c r="BB81" s="4"/>
    </row>
    <row r="82" spans="1:54" x14ac:dyDescent="0.2">
      <c r="B82" s="25" t="str">
        <v>Network management system</v>
      </c>
      <c r="C82" s="25" t="s">
        <v>666</v>
      </c>
      <c r="D82" s="67"/>
      <c r="E82" s="56"/>
      <c r="F82" s="56"/>
      <c r="G82" s="56"/>
      <c r="H82" s="56"/>
      <c r="I82" s="56"/>
      <c r="J82" s="56"/>
      <c r="K82" s="56"/>
      <c r="L82" s="56"/>
      <c r="M82" s="70"/>
      <c r="N82" s="70"/>
      <c r="O82" s="70"/>
      <c r="P82" s="70"/>
      <c r="Q82" s="70"/>
      <c r="R82" s="49"/>
      <c r="S82" s="49"/>
      <c r="T82" s="49"/>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1"/>
      <c r="BB82" s="4"/>
    </row>
    <row r="83" spans="1:54" x14ac:dyDescent="0.2">
      <c r="B83" s="25" t="str">
        <v>Any other significant network elements (e.g. IP routers, IP switches, SDH, ATM, WDM ...)</v>
      </c>
      <c r="C83" s="25" t="s">
        <v>666</v>
      </c>
      <c r="D83" s="67"/>
      <c r="E83" s="56"/>
      <c r="F83" s="56"/>
      <c r="G83" s="56"/>
      <c r="H83" s="56"/>
      <c r="I83" s="56"/>
      <c r="J83" s="56"/>
      <c r="K83" s="56"/>
      <c r="L83" s="56"/>
      <c r="M83" s="70"/>
      <c r="N83" s="70"/>
      <c r="O83" s="70"/>
      <c r="P83" s="70"/>
      <c r="Q83" s="70"/>
      <c r="R83" s="49"/>
      <c r="S83" s="49"/>
      <c r="T83" s="49"/>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1"/>
      <c r="BB83" s="4"/>
    </row>
    <row r="84" spans="1:54" hidden="1" outlineLevel="1" x14ac:dyDescent="0.2">
      <c r="B84" s="25" t="str">
        <v>Any other significant network elements (e.g. IP routers, IP switches, SDH, ATM, WDM ...)</v>
      </c>
      <c r="C84" s="25" t="s">
        <v>666</v>
      </c>
      <c r="D84" s="67"/>
      <c r="E84" s="56"/>
      <c r="F84" s="56"/>
      <c r="G84" s="56"/>
      <c r="H84" s="56"/>
      <c r="I84" s="56"/>
      <c r="J84" s="56"/>
      <c r="K84" s="56"/>
      <c r="L84" s="56"/>
      <c r="M84" s="70"/>
      <c r="N84" s="70"/>
      <c r="O84" s="70"/>
      <c r="P84" s="70"/>
      <c r="Q84" s="70"/>
      <c r="R84" s="49"/>
      <c r="S84" s="49"/>
      <c r="T84" s="49"/>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1"/>
      <c r="BB84" s="4"/>
    </row>
    <row r="85" spans="1:54" hidden="1" outlineLevel="1" x14ac:dyDescent="0.2">
      <c r="B85" s="25" t="str">
        <v>Any other significant network elements (e.g. IP routers, IP switches, SDH, ATM, WDM ...)</v>
      </c>
      <c r="C85" s="25" t="s">
        <v>666</v>
      </c>
      <c r="D85" s="67"/>
      <c r="E85" s="56"/>
      <c r="F85" s="56"/>
      <c r="G85" s="56"/>
      <c r="H85" s="56"/>
      <c r="I85" s="56"/>
      <c r="J85" s="56"/>
      <c r="K85" s="56"/>
      <c r="L85" s="56"/>
      <c r="M85" s="70"/>
      <c r="N85" s="70"/>
      <c r="O85" s="70"/>
      <c r="P85" s="70"/>
      <c r="Q85" s="70"/>
      <c r="R85" s="49"/>
      <c r="S85" s="49"/>
      <c r="T85" s="49"/>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1"/>
      <c r="BB85" s="4"/>
    </row>
    <row r="86" spans="1:54" hidden="1" outlineLevel="1" x14ac:dyDescent="0.2">
      <c r="B86" s="25" t="str">
        <v>Any other significant network elements (e.g. IP routers, IP switches, SDH, ATM, WDM ...)</v>
      </c>
      <c r="C86" s="25" t="s">
        <v>666</v>
      </c>
      <c r="D86" s="67"/>
      <c r="E86" s="56"/>
      <c r="F86" s="56"/>
      <c r="G86" s="56"/>
      <c r="H86" s="56"/>
      <c r="I86" s="56"/>
      <c r="J86" s="56"/>
      <c r="K86" s="56"/>
      <c r="L86" s="56"/>
      <c r="M86" s="70"/>
      <c r="N86" s="70"/>
      <c r="O86" s="70"/>
      <c r="P86" s="70"/>
      <c r="Q86" s="70"/>
      <c r="R86" s="49"/>
      <c r="S86" s="49"/>
      <c r="T86" s="49"/>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1"/>
      <c r="BB86" s="4"/>
    </row>
    <row r="87" spans="1:54" hidden="1" outlineLevel="1" x14ac:dyDescent="0.2">
      <c r="B87" s="25" t="str">
        <v>Any other significant network elements (e.g. IP routers, IP switches, SDH, ATM, WDM ...)</v>
      </c>
      <c r="C87" s="25" t="s">
        <v>666</v>
      </c>
      <c r="D87" s="67"/>
      <c r="E87" s="56"/>
      <c r="F87" s="56"/>
      <c r="G87" s="56"/>
      <c r="H87" s="56"/>
      <c r="I87" s="56"/>
      <c r="J87" s="56"/>
      <c r="K87" s="56"/>
      <c r="L87" s="56"/>
      <c r="M87" s="70"/>
      <c r="N87" s="70"/>
      <c r="O87" s="70"/>
      <c r="P87" s="70"/>
      <c r="Q87" s="70"/>
      <c r="R87" s="49"/>
      <c r="S87" s="49"/>
      <c r="T87" s="49"/>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1"/>
      <c r="BB87" s="4"/>
    </row>
    <row r="88" spans="1:54" hidden="1" outlineLevel="1" x14ac:dyDescent="0.2">
      <c r="B88" s="25" t="str">
        <v>Any other significant network elements (e.g. IP routers, IP switches, SDH, ATM, WDM ...)</v>
      </c>
      <c r="C88" s="25" t="s">
        <v>666</v>
      </c>
      <c r="D88" s="67"/>
      <c r="E88" s="56"/>
      <c r="F88" s="56"/>
      <c r="G88" s="56"/>
      <c r="H88" s="56"/>
      <c r="I88" s="56"/>
      <c r="J88" s="56"/>
      <c r="K88" s="56"/>
      <c r="L88" s="56"/>
      <c r="M88" s="70"/>
      <c r="N88" s="70"/>
      <c r="O88" s="70"/>
      <c r="P88" s="70"/>
      <c r="Q88" s="70"/>
      <c r="R88" s="49"/>
      <c r="S88" s="49"/>
      <c r="T88" s="49"/>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1"/>
      <c r="BB88" s="4"/>
    </row>
    <row r="89" spans="1:54" hidden="1" outlineLevel="1" x14ac:dyDescent="0.2">
      <c r="B89" s="25" t="str">
        <v>Any other significant network elements (e.g. IP routers, IP switches, SDH, ATM, WDM ...)</v>
      </c>
      <c r="C89" s="25" t="s">
        <v>666</v>
      </c>
      <c r="D89" s="67"/>
      <c r="E89" s="56"/>
      <c r="F89" s="56"/>
      <c r="G89" s="56"/>
      <c r="H89" s="56"/>
      <c r="I89" s="56"/>
      <c r="J89" s="56"/>
      <c r="K89" s="56"/>
      <c r="L89" s="56"/>
      <c r="M89" s="70"/>
      <c r="N89" s="70"/>
      <c r="O89" s="70"/>
      <c r="P89" s="70"/>
      <c r="Q89" s="70"/>
      <c r="R89" s="49"/>
      <c r="S89" s="49"/>
      <c r="T89" s="49"/>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1"/>
      <c r="BB89" s="4"/>
    </row>
    <row r="90" spans="1:54" hidden="1" outlineLevel="1" x14ac:dyDescent="0.2">
      <c r="B90" s="25" t="str">
        <v>Any other significant network elements (e.g. IP routers, IP switches, SDH, ATM, WDM ...)</v>
      </c>
      <c r="C90" s="25" t="s">
        <v>666</v>
      </c>
      <c r="D90" s="67"/>
      <c r="E90" s="56"/>
      <c r="F90" s="56"/>
      <c r="G90" s="56"/>
      <c r="H90" s="56"/>
      <c r="I90" s="56"/>
      <c r="J90" s="56"/>
      <c r="K90" s="56"/>
      <c r="L90" s="56"/>
      <c r="M90" s="70"/>
      <c r="N90" s="70"/>
      <c r="O90" s="70"/>
      <c r="P90" s="70"/>
      <c r="Q90" s="70"/>
      <c r="R90" s="49"/>
      <c r="S90" s="49"/>
      <c r="T90" s="49"/>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1"/>
      <c r="BB90" s="4"/>
    </row>
    <row r="91" spans="1:54" hidden="1" outlineLevel="1" x14ac:dyDescent="0.2">
      <c r="B91" s="25" t="str">
        <v>Any other significant network elements (e.g. IP routers, IP switches, SDH, ATM, WDM ...)</v>
      </c>
      <c r="C91" s="25" t="s">
        <v>666</v>
      </c>
      <c r="D91" s="67"/>
      <c r="E91" s="56"/>
      <c r="F91" s="56"/>
      <c r="G91" s="56"/>
      <c r="H91" s="56"/>
      <c r="I91" s="56"/>
      <c r="J91" s="56"/>
      <c r="K91" s="56"/>
      <c r="L91" s="56"/>
      <c r="M91" s="70"/>
      <c r="N91" s="70"/>
      <c r="O91" s="70"/>
      <c r="P91" s="70"/>
      <c r="Q91" s="70"/>
      <c r="R91" s="49"/>
      <c r="S91" s="49"/>
      <c r="T91" s="49"/>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1"/>
      <c r="BB91" s="4"/>
    </row>
    <row r="92" spans="1:54" hidden="1" outlineLevel="1" x14ac:dyDescent="0.2">
      <c r="B92" s="25" t="str">
        <v>Any other significant network elements (e.g. IP routers, IP switches, SDH, ATM, WDM ...)</v>
      </c>
      <c r="C92" s="25" t="s">
        <v>666</v>
      </c>
      <c r="D92" s="67"/>
      <c r="E92" s="56"/>
      <c r="F92" s="56"/>
      <c r="G92" s="56"/>
      <c r="H92" s="56"/>
      <c r="I92" s="56"/>
      <c r="J92" s="56"/>
      <c r="K92" s="56"/>
      <c r="L92" s="56"/>
      <c r="M92" s="70"/>
      <c r="N92" s="70"/>
      <c r="O92" s="70"/>
      <c r="P92" s="70"/>
      <c r="Q92" s="70"/>
      <c r="R92" s="49"/>
      <c r="S92" s="49"/>
      <c r="T92" s="49"/>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1"/>
      <c r="BB92" s="4"/>
    </row>
    <row r="93" spans="1:54" collapsed="1" x14ac:dyDescent="0.2">
      <c r="B93" s="26" t="str">
        <v>Any other significant network elements (e.g. IP routers, IP switches, SDH, ATM, WDM ...)</v>
      </c>
      <c r="C93" s="26" t="s">
        <v>666</v>
      </c>
      <c r="D93" s="60"/>
      <c r="E93" s="61"/>
      <c r="F93" s="61"/>
      <c r="G93" s="61"/>
      <c r="H93" s="61"/>
      <c r="I93" s="61"/>
      <c r="J93" s="61"/>
      <c r="K93" s="61"/>
      <c r="L93" s="61"/>
      <c r="M93" s="65"/>
      <c r="N93" s="65"/>
      <c r="O93" s="65"/>
      <c r="P93" s="65"/>
      <c r="Q93" s="65"/>
      <c r="R93" s="111"/>
      <c r="S93" s="111"/>
      <c r="T93" s="111"/>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72"/>
      <c r="BB93" s="4"/>
    </row>
    <row r="94" spans="1:54" x14ac:dyDescent="0.2">
      <c r="BB94" s="4"/>
    </row>
    <row r="95" spans="1:54" ht="18" x14ac:dyDescent="0.2">
      <c r="A95" s="83" t="s">
        <v>446</v>
      </c>
      <c r="B95" s="47" t="s">
        <v>669</v>
      </c>
      <c r="E95" s="48" t="s">
        <v>668</v>
      </c>
    </row>
    <row r="96" spans="1:54" ht="18" x14ac:dyDescent="0.2">
      <c r="A96" s="83"/>
      <c r="B96" s="47"/>
      <c r="E96" s="135"/>
      <c r="F96" s="135"/>
      <c r="G96" s="135"/>
      <c r="H96" s="135"/>
      <c r="I96" s="135"/>
      <c r="J96" s="135"/>
      <c r="K96" s="135"/>
      <c r="L96" s="135"/>
      <c r="M96" s="135"/>
      <c r="N96" s="135"/>
      <c r="O96" s="135"/>
      <c r="P96" s="135"/>
      <c r="Q96" s="135"/>
      <c r="R96" s="135"/>
      <c r="S96" s="135"/>
      <c r="T96" s="135"/>
      <c r="U96" s="135"/>
    </row>
    <row r="98" spans="1:54" ht="15.75" x14ac:dyDescent="0.2">
      <c r="E98" s="48" t="s">
        <v>667</v>
      </c>
    </row>
    <row r="99" spans="1:54" ht="16.5" customHeight="1" x14ac:dyDescent="0.2">
      <c r="E99" s="135"/>
      <c r="F99" s="135"/>
      <c r="G99" s="135"/>
      <c r="H99" s="135"/>
      <c r="I99" s="135"/>
      <c r="J99" s="135"/>
      <c r="K99" s="135"/>
      <c r="L99" s="135"/>
      <c r="M99" s="135"/>
      <c r="N99" s="135"/>
      <c r="O99" s="135"/>
      <c r="P99" s="135"/>
      <c r="Q99" s="135"/>
      <c r="R99" s="135"/>
      <c r="S99" s="135"/>
      <c r="T99" s="135"/>
      <c r="U99" s="135"/>
    </row>
    <row r="100" spans="1:54" ht="18" x14ac:dyDescent="0.2">
      <c r="A100" s="83"/>
      <c r="B100" s="47"/>
    </row>
    <row r="101" spans="1:54" ht="15.75" x14ac:dyDescent="0.2">
      <c r="B101" s="48"/>
      <c r="BB101" s="4"/>
    </row>
    <row r="102" spans="1:54" x14ac:dyDescent="0.2">
      <c r="B102" s="19"/>
      <c r="C102" s="2" t="s">
        <v>472</v>
      </c>
      <c r="D102" s="16">
        <f t="array" ref="D102:BA102">TRANSPOSE(Years)</f>
        <v>1994</v>
      </c>
      <c r="E102" s="17">
        <v>1995</v>
      </c>
      <c r="F102" s="17">
        <v>1996</v>
      </c>
      <c r="G102" s="17">
        <v>1997</v>
      </c>
      <c r="H102" s="17">
        <v>1998</v>
      </c>
      <c r="I102" s="17">
        <v>1999</v>
      </c>
      <c r="J102" s="17">
        <v>2000</v>
      </c>
      <c r="K102" s="17">
        <v>2001</v>
      </c>
      <c r="L102" s="17">
        <v>2002</v>
      </c>
      <c r="M102" s="17">
        <v>2003</v>
      </c>
      <c r="N102" s="17">
        <v>2004</v>
      </c>
      <c r="O102" s="17">
        <v>2005</v>
      </c>
      <c r="P102" s="17">
        <v>2006</v>
      </c>
      <c r="Q102" s="17">
        <v>2007</v>
      </c>
      <c r="R102" s="17">
        <v>2008</v>
      </c>
      <c r="S102" s="17">
        <v>2009</v>
      </c>
      <c r="T102" s="17">
        <v>2010</v>
      </c>
      <c r="U102" s="17">
        <v>2011</v>
      </c>
      <c r="V102" s="17">
        <v>2012</v>
      </c>
      <c r="W102" s="17">
        <v>2013</v>
      </c>
      <c r="X102" s="17">
        <v>2014</v>
      </c>
      <c r="Y102" s="17">
        <v>2015</v>
      </c>
      <c r="Z102" s="17">
        <v>2016</v>
      </c>
      <c r="AA102" s="17">
        <v>2017</v>
      </c>
      <c r="AB102" s="17">
        <v>2018</v>
      </c>
      <c r="AC102" s="17">
        <v>2019</v>
      </c>
      <c r="AD102" s="17">
        <v>2020</v>
      </c>
      <c r="AE102" s="17">
        <v>2021</v>
      </c>
      <c r="AF102" s="17">
        <v>2022</v>
      </c>
      <c r="AG102" s="17">
        <v>2023</v>
      </c>
      <c r="AH102" s="17">
        <v>2024</v>
      </c>
      <c r="AI102" s="17">
        <v>2025</v>
      </c>
      <c r="AJ102" s="17">
        <v>2026</v>
      </c>
      <c r="AK102" s="17">
        <v>2027</v>
      </c>
      <c r="AL102" s="17">
        <v>2028</v>
      </c>
      <c r="AM102" s="17">
        <v>2029</v>
      </c>
      <c r="AN102" s="17">
        <v>2030</v>
      </c>
      <c r="AO102" s="17">
        <v>2031</v>
      </c>
      <c r="AP102" s="17">
        <v>2032</v>
      </c>
      <c r="AQ102" s="17">
        <v>2033</v>
      </c>
      <c r="AR102" s="17">
        <v>2034</v>
      </c>
      <c r="AS102" s="17">
        <v>2035</v>
      </c>
      <c r="AT102" s="17">
        <v>2036</v>
      </c>
      <c r="AU102" s="17">
        <v>2037</v>
      </c>
      <c r="AV102" s="17">
        <v>2038</v>
      </c>
      <c r="AW102" s="17">
        <v>2039</v>
      </c>
      <c r="AX102" s="17">
        <v>2040</v>
      </c>
      <c r="AY102" s="17">
        <v>2041</v>
      </c>
      <c r="AZ102" s="17">
        <v>2042</v>
      </c>
      <c r="BA102" s="18">
        <v>2043</v>
      </c>
    </row>
    <row r="103" spans="1:54" x14ac:dyDescent="0.2">
      <c r="B103" s="24" t="str">
        <f t="array" ref="B103:B185">network_elements</f>
        <v>Owned site acquisition, civil and ancillary equipment - macro site</v>
      </c>
      <c r="C103" s="24" t="s">
        <v>666</v>
      </c>
      <c r="D103" s="57"/>
      <c r="E103" s="58"/>
      <c r="F103" s="58"/>
      <c r="G103" s="58"/>
      <c r="H103" s="58"/>
      <c r="I103" s="58"/>
      <c r="J103" s="58"/>
      <c r="K103" s="58"/>
      <c r="L103" s="58"/>
      <c r="M103" s="63"/>
      <c r="N103" s="63"/>
      <c r="O103" s="63"/>
      <c r="P103" s="63"/>
      <c r="Q103" s="63"/>
      <c r="R103" s="49"/>
      <c r="S103" s="49"/>
      <c r="T103" s="49"/>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8"/>
    </row>
    <row r="104" spans="1:54" x14ac:dyDescent="0.2">
      <c r="B104" s="25" t="str">
        <v>Owned site acquisition, civil and ancillary equipment - micro site</v>
      </c>
      <c r="C104" s="25" t="s">
        <v>666</v>
      </c>
      <c r="D104" s="67"/>
      <c r="E104" s="56"/>
      <c r="F104" s="56"/>
      <c r="G104" s="56"/>
      <c r="H104" s="56"/>
      <c r="I104" s="56"/>
      <c r="J104" s="56"/>
      <c r="K104" s="56"/>
      <c r="L104" s="56"/>
      <c r="M104" s="70"/>
      <c r="N104" s="70"/>
      <c r="O104" s="70"/>
      <c r="P104" s="70"/>
      <c r="Q104" s="70"/>
      <c r="R104" s="49"/>
      <c r="S104" s="49"/>
      <c r="T104" s="49"/>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1"/>
    </row>
    <row r="105" spans="1:54" x14ac:dyDescent="0.2">
      <c r="B105" s="25" t="str">
        <v>Owned site acquisition, civil and ancillary equipment - pico site</v>
      </c>
      <c r="C105" s="25" t="s">
        <v>666</v>
      </c>
      <c r="D105" s="67"/>
      <c r="E105" s="56"/>
      <c r="F105" s="56"/>
      <c r="G105" s="56"/>
      <c r="H105" s="56"/>
      <c r="I105" s="56"/>
      <c r="J105" s="56"/>
      <c r="K105" s="56"/>
      <c r="L105" s="56"/>
      <c r="M105" s="70"/>
      <c r="N105" s="70"/>
      <c r="O105" s="70"/>
      <c r="P105" s="70"/>
      <c r="Q105" s="70"/>
      <c r="R105" s="49"/>
      <c r="S105" s="49"/>
      <c r="T105" s="49"/>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1"/>
    </row>
    <row r="106" spans="1:54" x14ac:dyDescent="0.2">
      <c r="B106" s="25" t="str">
        <v>Third party site civil and ancillary equipment - macro site</v>
      </c>
      <c r="C106" s="25" t="s">
        <v>666</v>
      </c>
      <c r="D106" s="67"/>
      <c r="E106" s="56"/>
      <c r="F106" s="56"/>
      <c r="G106" s="56"/>
      <c r="H106" s="56"/>
      <c r="I106" s="56"/>
      <c r="J106" s="56"/>
      <c r="K106" s="56"/>
      <c r="L106" s="56"/>
      <c r="M106" s="70"/>
      <c r="N106" s="70"/>
      <c r="O106" s="70"/>
      <c r="P106" s="70"/>
      <c r="Q106" s="70"/>
      <c r="R106" s="49"/>
      <c r="S106" s="49"/>
      <c r="T106" s="49"/>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1"/>
    </row>
    <row r="107" spans="1:54" x14ac:dyDescent="0.2">
      <c r="B107" s="25" t="str">
        <v>Third party site civil and ancillary equipment - micro site</v>
      </c>
      <c r="C107" s="25" t="s">
        <v>666</v>
      </c>
      <c r="D107" s="67"/>
      <c r="E107" s="56"/>
      <c r="F107" s="56"/>
      <c r="G107" s="56"/>
      <c r="H107" s="56"/>
      <c r="I107" s="56"/>
      <c r="J107" s="56"/>
      <c r="K107" s="56"/>
      <c r="L107" s="56"/>
      <c r="M107" s="70"/>
      <c r="N107" s="70"/>
      <c r="O107" s="70"/>
      <c r="P107" s="70"/>
      <c r="Q107" s="70"/>
      <c r="R107" s="49"/>
      <c r="S107" s="49"/>
      <c r="T107" s="49"/>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1"/>
    </row>
    <row r="108" spans="1:54" x14ac:dyDescent="0.2">
      <c r="B108" s="25" t="str">
        <v>Third party site civil and ancillary equipment - pico special indoor site</v>
      </c>
      <c r="C108" s="25" t="s">
        <v>666</v>
      </c>
      <c r="D108" s="67"/>
      <c r="E108" s="56"/>
      <c r="F108" s="56"/>
      <c r="G108" s="56"/>
      <c r="H108" s="56"/>
      <c r="I108" s="56"/>
      <c r="J108" s="56"/>
      <c r="K108" s="56"/>
      <c r="L108" s="56"/>
      <c r="M108" s="70"/>
      <c r="N108" s="70"/>
      <c r="O108" s="70"/>
      <c r="P108" s="70"/>
      <c r="Q108" s="70"/>
      <c r="R108" s="49"/>
      <c r="S108" s="49"/>
      <c r="T108" s="49"/>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1"/>
    </row>
    <row r="109" spans="1:54" x14ac:dyDescent="0.2">
      <c r="B109" s="25" t="str">
        <v>Macro BTS 1-sector</v>
      </c>
      <c r="C109" s="25" t="s">
        <v>666</v>
      </c>
      <c r="D109" s="67"/>
      <c r="E109" s="56"/>
      <c r="F109" s="56"/>
      <c r="G109" s="56"/>
      <c r="H109" s="56"/>
      <c r="I109" s="56"/>
      <c r="J109" s="56"/>
      <c r="K109" s="56"/>
      <c r="L109" s="56"/>
      <c r="M109" s="70"/>
      <c r="N109" s="70"/>
      <c r="O109" s="70"/>
      <c r="P109" s="70"/>
      <c r="Q109" s="70"/>
      <c r="R109" s="49"/>
      <c r="S109" s="49"/>
      <c r="T109" s="49"/>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1"/>
    </row>
    <row r="110" spans="1:54" x14ac:dyDescent="0.2">
      <c r="B110" s="25" t="str">
        <v>Macro BTS 2-sector</v>
      </c>
      <c r="C110" s="25" t="s">
        <v>666</v>
      </c>
      <c r="D110" s="67"/>
      <c r="E110" s="56"/>
      <c r="F110" s="56"/>
      <c r="G110" s="56"/>
      <c r="H110" s="56"/>
      <c r="I110" s="56"/>
      <c r="J110" s="56"/>
      <c r="K110" s="56"/>
      <c r="L110" s="56"/>
      <c r="M110" s="70"/>
      <c r="N110" s="70"/>
      <c r="O110" s="70"/>
      <c r="P110" s="70"/>
      <c r="Q110" s="70"/>
      <c r="R110" s="49"/>
      <c r="S110" s="49"/>
      <c r="T110" s="49"/>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1"/>
    </row>
    <row r="111" spans="1:54" x14ac:dyDescent="0.2">
      <c r="B111" s="25" t="str">
        <v>Macro BTS 3-sector</v>
      </c>
      <c r="C111" s="25" t="s">
        <v>666</v>
      </c>
      <c r="D111" s="67"/>
      <c r="E111" s="56"/>
      <c r="F111" s="56"/>
      <c r="G111" s="56"/>
      <c r="H111" s="56"/>
      <c r="I111" s="56"/>
      <c r="J111" s="56"/>
      <c r="K111" s="56"/>
      <c r="L111" s="56"/>
      <c r="M111" s="70"/>
      <c r="N111" s="70"/>
      <c r="O111" s="70"/>
      <c r="P111" s="70"/>
      <c r="Q111" s="70"/>
      <c r="R111" s="49"/>
      <c r="S111" s="49"/>
      <c r="T111" s="49"/>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1"/>
    </row>
    <row r="112" spans="1:54" x14ac:dyDescent="0.2">
      <c r="B112" s="25" t="str">
        <v>Indoor 2G micro site equipment</v>
      </c>
      <c r="C112" s="25" t="s">
        <v>666</v>
      </c>
      <c r="D112" s="67"/>
      <c r="E112" s="56"/>
      <c r="F112" s="56"/>
      <c r="G112" s="56"/>
      <c r="H112" s="56"/>
      <c r="I112" s="56"/>
      <c r="J112" s="56"/>
      <c r="K112" s="56"/>
      <c r="L112" s="56"/>
      <c r="M112" s="70"/>
      <c r="N112" s="70"/>
      <c r="O112" s="70"/>
      <c r="P112" s="70"/>
      <c r="Q112" s="70"/>
      <c r="R112" s="49"/>
      <c r="S112" s="49"/>
      <c r="T112" s="49"/>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1"/>
    </row>
    <row r="113" spans="2:53" x14ac:dyDescent="0.2">
      <c r="B113" s="25" t="str">
        <v>Indoor 2G pico / special indoor site equipment</v>
      </c>
      <c r="C113" s="25" t="s">
        <v>666</v>
      </c>
      <c r="D113" s="67"/>
      <c r="E113" s="56"/>
      <c r="F113" s="56"/>
      <c r="G113" s="56"/>
      <c r="H113" s="56"/>
      <c r="I113" s="56"/>
      <c r="J113" s="56"/>
      <c r="K113" s="56"/>
      <c r="L113" s="56"/>
      <c r="M113" s="70"/>
      <c r="N113" s="70"/>
      <c r="O113" s="70"/>
      <c r="P113" s="70"/>
      <c r="Q113" s="70"/>
      <c r="R113" s="49"/>
      <c r="S113" s="49"/>
      <c r="T113" s="49"/>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1"/>
    </row>
    <row r="114" spans="2:53" x14ac:dyDescent="0.2">
      <c r="B114" s="25" t="str">
        <v>EGSM900 3-sector BTS overlay</v>
      </c>
      <c r="C114" s="25" t="s">
        <v>666</v>
      </c>
      <c r="D114" s="67"/>
      <c r="E114" s="56"/>
      <c r="F114" s="56"/>
      <c r="G114" s="56"/>
      <c r="H114" s="56"/>
      <c r="I114" s="56"/>
      <c r="J114" s="56"/>
      <c r="K114" s="56"/>
      <c r="L114" s="56"/>
      <c r="M114" s="70"/>
      <c r="N114" s="70"/>
      <c r="O114" s="70"/>
      <c r="P114" s="70"/>
      <c r="Q114" s="70"/>
      <c r="R114" s="49"/>
      <c r="S114" s="49"/>
      <c r="T114" s="49"/>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1"/>
    </row>
    <row r="115" spans="2:53" x14ac:dyDescent="0.2">
      <c r="B115" s="25" t="str">
        <v>DCS1800 3-sector BTS overlay</v>
      </c>
      <c r="C115" s="25" t="s">
        <v>666</v>
      </c>
      <c r="D115" s="67"/>
      <c r="E115" s="56"/>
      <c r="F115" s="56"/>
      <c r="G115" s="56"/>
      <c r="H115" s="56"/>
      <c r="I115" s="56"/>
      <c r="J115" s="56"/>
      <c r="K115" s="56"/>
      <c r="L115" s="56"/>
      <c r="M115" s="70"/>
      <c r="N115" s="70"/>
      <c r="O115" s="70"/>
      <c r="P115" s="70"/>
      <c r="Q115" s="70"/>
      <c r="R115" s="49"/>
      <c r="S115" s="49"/>
      <c r="T115" s="49"/>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1"/>
    </row>
    <row r="116" spans="2:53" x14ac:dyDescent="0.2">
      <c r="B116" s="25" t="str">
        <v>Pico Indoor distributed/repeated antenna special site</v>
      </c>
      <c r="C116" s="25" t="s">
        <v>666</v>
      </c>
      <c r="D116" s="67"/>
      <c r="E116" s="56"/>
      <c r="F116" s="56"/>
      <c r="G116" s="56"/>
      <c r="H116" s="56"/>
      <c r="I116" s="56"/>
      <c r="J116" s="56"/>
      <c r="K116" s="56"/>
      <c r="L116" s="56"/>
      <c r="M116" s="70"/>
      <c r="N116" s="70"/>
      <c r="O116" s="70"/>
      <c r="P116" s="70"/>
      <c r="Q116" s="70"/>
      <c r="R116" s="49"/>
      <c r="S116" s="49"/>
      <c r="T116" s="49"/>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1"/>
    </row>
    <row r="117" spans="2:53" x14ac:dyDescent="0.2">
      <c r="B117" s="25" t="str">
        <v>PGSM TRX</v>
      </c>
      <c r="C117" s="25" t="s">
        <v>666</v>
      </c>
      <c r="D117" s="67"/>
      <c r="E117" s="56"/>
      <c r="F117" s="56"/>
      <c r="G117" s="56"/>
      <c r="H117" s="56"/>
      <c r="I117" s="56"/>
      <c r="J117" s="56"/>
      <c r="K117" s="56"/>
      <c r="L117" s="56"/>
      <c r="M117" s="70"/>
      <c r="N117" s="70"/>
      <c r="O117" s="70"/>
      <c r="P117" s="70"/>
      <c r="Q117" s="70"/>
      <c r="R117" s="49"/>
      <c r="S117" s="49"/>
      <c r="T117" s="49"/>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1"/>
    </row>
    <row r="118" spans="2:53" x14ac:dyDescent="0.2">
      <c r="B118" s="25" t="str">
        <v>EGSM/DCS TRX</v>
      </c>
      <c r="C118" s="25" t="s">
        <v>666</v>
      </c>
      <c r="D118" s="67"/>
      <c r="E118" s="56"/>
      <c r="F118" s="56"/>
      <c r="G118" s="56"/>
      <c r="H118" s="56"/>
      <c r="I118" s="56"/>
      <c r="J118" s="56"/>
      <c r="K118" s="56"/>
      <c r="L118" s="56"/>
      <c r="M118" s="70"/>
      <c r="N118" s="70"/>
      <c r="O118" s="70"/>
      <c r="P118" s="70"/>
      <c r="Q118" s="70"/>
      <c r="R118" s="49"/>
      <c r="S118" s="49"/>
      <c r="T118" s="49"/>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1"/>
    </row>
    <row r="119" spans="2:53" x14ac:dyDescent="0.2">
      <c r="B119" s="25" t="str">
        <v>Micro TRX</v>
      </c>
      <c r="C119" s="25" t="s">
        <v>666</v>
      </c>
      <c r="D119" s="67"/>
      <c r="E119" s="56"/>
      <c r="F119" s="56"/>
      <c r="G119" s="56"/>
      <c r="H119" s="56"/>
      <c r="I119" s="56"/>
      <c r="J119" s="56"/>
      <c r="K119" s="56"/>
      <c r="L119" s="56"/>
      <c r="M119" s="70"/>
      <c r="N119" s="70"/>
      <c r="O119" s="70"/>
      <c r="P119" s="70"/>
      <c r="Q119" s="70"/>
      <c r="R119" s="49"/>
      <c r="S119" s="49"/>
      <c r="T119" s="49"/>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1"/>
    </row>
    <row r="120" spans="2:53" x14ac:dyDescent="0.2">
      <c r="B120" s="25" t="str">
        <v>Pico indoor/special TRX</v>
      </c>
      <c r="C120" s="25" t="s">
        <v>666</v>
      </c>
      <c r="D120" s="67"/>
      <c r="E120" s="56"/>
      <c r="F120" s="56"/>
      <c r="G120" s="56"/>
      <c r="H120" s="56"/>
      <c r="I120" s="56"/>
      <c r="J120" s="56"/>
      <c r="K120" s="56"/>
      <c r="L120" s="56"/>
      <c r="M120" s="70"/>
      <c r="N120" s="70"/>
      <c r="O120" s="70"/>
      <c r="P120" s="70"/>
      <c r="Q120" s="70"/>
      <c r="R120" s="49"/>
      <c r="S120" s="49"/>
      <c r="T120" s="49"/>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1"/>
    </row>
    <row r="121" spans="2:53" x14ac:dyDescent="0.2">
      <c r="B121" s="25" t="str">
        <v>Macro Node B 3-sector</v>
      </c>
      <c r="C121" s="25" t="s">
        <v>666</v>
      </c>
      <c r="D121" s="67"/>
      <c r="E121" s="56"/>
      <c r="F121" s="56"/>
      <c r="G121" s="56"/>
      <c r="H121" s="56"/>
      <c r="I121" s="56"/>
      <c r="J121" s="56"/>
      <c r="K121" s="56"/>
      <c r="L121" s="56"/>
      <c r="M121" s="70"/>
      <c r="N121" s="70"/>
      <c r="O121" s="70"/>
      <c r="P121" s="70"/>
      <c r="Q121" s="70"/>
      <c r="R121" s="49"/>
      <c r="S121" s="49"/>
      <c r="T121" s="49"/>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1"/>
    </row>
    <row r="122" spans="2:53" x14ac:dyDescent="0.2">
      <c r="B122" s="25" t="str">
        <v>Macro carriers (3-sector)</v>
      </c>
      <c r="C122" s="25" t="s">
        <v>666</v>
      </c>
      <c r="D122" s="67"/>
      <c r="E122" s="56"/>
      <c r="F122" s="56"/>
      <c r="G122" s="56"/>
      <c r="H122" s="56"/>
      <c r="I122" s="56"/>
      <c r="J122" s="56"/>
      <c r="K122" s="56"/>
      <c r="L122" s="56"/>
      <c r="M122" s="70"/>
      <c r="N122" s="70"/>
      <c r="O122" s="70"/>
      <c r="P122" s="70"/>
      <c r="Q122" s="70"/>
      <c r="R122" s="49"/>
      <c r="S122" s="49"/>
      <c r="T122" s="49"/>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1"/>
    </row>
    <row r="123" spans="2:53" x14ac:dyDescent="0.2">
      <c r="B123" s="25" t="str">
        <v>Macro channel kits (or channel elements)</v>
      </c>
      <c r="C123" s="25" t="s">
        <v>666</v>
      </c>
      <c r="D123" s="67"/>
      <c r="E123" s="56"/>
      <c r="F123" s="56"/>
      <c r="G123" s="56"/>
      <c r="H123" s="56"/>
      <c r="I123" s="56"/>
      <c r="J123" s="56"/>
      <c r="K123" s="56"/>
      <c r="L123" s="56"/>
      <c r="M123" s="70"/>
      <c r="N123" s="70"/>
      <c r="O123" s="70"/>
      <c r="P123" s="70"/>
      <c r="Q123" s="70"/>
      <c r="R123" s="49"/>
      <c r="S123" s="49"/>
      <c r="T123" s="49"/>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1"/>
    </row>
    <row r="124" spans="2:53" x14ac:dyDescent="0.2">
      <c r="B124" s="25" t="str">
        <v>Indoor micro Node B</v>
      </c>
      <c r="C124" s="25" t="s">
        <v>666</v>
      </c>
      <c r="D124" s="67"/>
      <c r="E124" s="56"/>
      <c r="F124" s="56"/>
      <c r="G124" s="56"/>
      <c r="H124" s="56"/>
      <c r="I124" s="56"/>
      <c r="J124" s="56"/>
      <c r="K124" s="56"/>
      <c r="L124" s="56"/>
      <c r="M124" s="70"/>
      <c r="N124" s="70"/>
      <c r="O124" s="70"/>
      <c r="P124" s="70"/>
      <c r="Q124" s="70"/>
      <c r="R124" s="49"/>
      <c r="S124" s="49"/>
      <c r="T124" s="49"/>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1"/>
    </row>
    <row r="125" spans="2:53" x14ac:dyDescent="0.2">
      <c r="B125" s="25" t="str">
        <v>Indoor pico Node B</v>
      </c>
      <c r="C125" s="25" t="s">
        <v>666</v>
      </c>
      <c r="D125" s="67"/>
      <c r="E125" s="56"/>
      <c r="F125" s="56"/>
      <c r="G125" s="56"/>
      <c r="H125" s="56"/>
      <c r="I125" s="56"/>
      <c r="J125" s="56"/>
      <c r="K125" s="56"/>
      <c r="L125" s="56"/>
      <c r="M125" s="70"/>
      <c r="N125" s="70"/>
      <c r="O125" s="70"/>
      <c r="P125" s="70"/>
      <c r="Q125" s="70"/>
      <c r="R125" s="49"/>
      <c r="S125" s="49"/>
      <c r="T125" s="49"/>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1"/>
    </row>
    <row r="126" spans="2:53" x14ac:dyDescent="0.2">
      <c r="B126" s="25" t="str">
        <v>Indoor distributed/repeated antenna special site Node B</v>
      </c>
      <c r="C126" s="25" t="s">
        <v>666</v>
      </c>
      <c r="D126" s="67"/>
      <c r="E126" s="56"/>
      <c r="F126" s="56"/>
      <c r="G126" s="56"/>
      <c r="H126" s="56"/>
      <c r="I126" s="56"/>
      <c r="J126" s="56"/>
      <c r="K126" s="56"/>
      <c r="L126" s="56"/>
      <c r="M126" s="70"/>
      <c r="N126" s="70"/>
      <c r="O126" s="70"/>
      <c r="P126" s="70"/>
      <c r="Q126" s="70"/>
      <c r="R126" s="49"/>
      <c r="S126" s="49"/>
      <c r="T126" s="49"/>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1"/>
    </row>
    <row r="127" spans="2:53" x14ac:dyDescent="0.2">
      <c r="B127" s="25" t="str">
        <v>Micro channel kits (or channel elements)</v>
      </c>
      <c r="C127" s="25" t="s">
        <v>666</v>
      </c>
      <c r="D127" s="67"/>
      <c r="E127" s="56"/>
      <c r="F127" s="56"/>
      <c r="G127" s="56"/>
      <c r="H127" s="56"/>
      <c r="I127" s="56"/>
      <c r="J127" s="56"/>
      <c r="K127" s="56"/>
      <c r="L127" s="56"/>
      <c r="M127" s="70"/>
      <c r="N127" s="70"/>
      <c r="O127" s="70"/>
      <c r="P127" s="70"/>
      <c r="Q127" s="70"/>
      <c r="R127" s="49"/>
      <c r="S127" s="49"/>
      <c r="T127" s="49"/>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1"/>
    </row>
    <row r="128" spans="2:53" x14ac:dyDescent="0.2">
      <c r="B128" s="25" t="str">
        <v>Pico indoor/special channel kits (or channel elements)</v>
      </c>
      <c r="C128" s="25" t="s">
        <v>666</v>
      </c>
      <c r="D128" s="67"/>
      <c r="E128" s="56"/>
      <c r="F128" s="56"/>
      <c r="G128" s="56"/>
      <c r="H128" s="56"/>
      <c r="I128" s="56"/>
      <c r="J128" s="56"/>
      <c r="K128" s="56"/>
      <c r="L128" s="56"/>
      <c r="M128" s="70"/>
      <c r="N128" s="70"/>
      <c r="O128" s="70"/>
      <c r="P128" s="70"/>
      <c r="Q128" s="70"/>
      <c r="R128" s="49"/>
      <c r="S128" s="49"/>
      <c r="T128" s="49"/>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1"/>
    </row>
    <row r="129" spans="2:53" x14ac:dyDescent="0.2">
      <c r="B129" s="25" t="str">
        <v>Microwave BTS-BSC backhaul enlaces</v>
      </c>
      <c r="C129" s="25" t="s">
        <v>666</v>
      </c>
      <c r="D129" s="67"/>
      <c r="E129" s="56"/>
      <c r="F129" s="56"/>
      <c r="G129" s="56"/>
      <c r="H129" s="56"/>
      <c r="I129" s="56"/>
      <c r="J129" s="56"/>
      <c r="K129" s="56"/>
      <c r="L129" s="56"/>
      <c r="M129" s="70"/>
      <c r="N129" s="70"/>
      <c r="O129" s="70"/>
      <c r="P129" s="70"/>
      <c r="Q129" s="70"/>
      <c r="R129" s="49"/>
      <c r="S129" s="49"/>
      <c r="T129" s="49"/>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1"/>
    </row>
    <row r="130" spans="2:53" x14ac:dyDescent="0.2">
      <c r="B130" s="25" t="str">
        <v>Leased BTS-BSC backhaul enlaces (E1)</v>
      </c>
      <c r="C130" s="25" t="s">
        <v>666</v>
      </c>
      <c r="D130" s="67"/>
      <c r="E130" s="56"/>
      <c r="F130" s="56"/>
      <c r="G130" s="56"/>
      <c r="H130" s="56"/>
      <c r="I130" s="56"/>
      <c r="J130" s="56"/>
      <c r="K130" s="56"/>
      <c r="L130" s="56"/>
      <c r="M130" s="70"/>
      <c r="N130" s="70"/>
      <c r="O130" s="70"/>
      <c r="P130" s="70"/>
      <c r="Q130" s="70"/>
      <c r="R130" s="49"/>
      <c r="S130" s="49"/>
      <c r="T130" s="49"/>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1"/>
    </row>
    <row r="131" spans="2:53" x14ac:dyDescent="0.2">
      <c r="B131" s="25" t="str">
        <v>Fibre BTS-BSC backhaul enlaces</v>
      </c>
      <c r="C131" s="25" t="s">
        <v>666</v>
      </c>
      <c r="D131" s="67"/>
      <c r="E131" s="56"/>
      <c r="F131" s="56"/>
      <c r="G131" s="56"/>
      <c r="H131" s="56"/>
      <c r="I131" s="56"/>
      <c r="J131" s="56"/>
      <c r="K131" s="56"/>
      <c r="L131" s="56"/>
      <c r="M131" s="70"/>
      <c r="N131" s="70"/>
      <c r="O131" s="70"/>
      <c r="P131" s="70"/>
      <c r="Q131" s="70"/>
      <c r="R131" s="49"/>
      <c r="S131" s="49"/>
      <c r="T131" s="49"/>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1"/>
    </row>
    <row r="132" spans="2:53" x14ac:dyDescent="0.2">
      <c r="B132" s="25" t="str">
        <v>BSC base unit (capacity in # de TRX, e.g. in 1024 TRX)</v>
      </c>
      <c r="C132" s="25" t="s">
        <v>666</v>
      </c>
      <c r="D132" s="67"/>
      <c r="E132" s="56"/>
      <c r="F132" s="56"/>
      <c r="G132" s="56"/>
      <c r="H132" s="56"/>
      <c r="I132" s="56"/>
      <c r="J132" s="56"/>
      <c r="K132" s="56"/>
      <c r="L132" s="56"/>
      <c r="M132" s="70"/>
      <c r="N132" s="70"/>
      <c r="O132" s="70"/>
      <c r="P132" s="70"/>
      <c r="Q132" s="70"/>
      <c r="R132" s="49"/>
      <c r="S132" s="49"/>
      <c r="T132" s="49"/>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1"/>
    </row>
    <row r="133" spans="2:53" x14ac:dyDescent="0.2">
      <c r="B133" s="25" t="str">
        <v>BSC E1 ports (facing BTS)</v>
      </c>
      <c r="C133" s="25" t="s">
        <v>666</v>
      </c>
      <c r="D133" s="67"/>
      <c r="E133" s="56"/>
      <c r="F133" s="56"/>
      <c r="G133" s="56"/>
      <c r="H133" s="56"/>
      <c r="I133" s="56"/>
      <c r="J133" s="56"/>
      <c r="K133" s="56"/>
      <c r="L133" s="56"/>
      <c r="M133" s="70"/>
      <c r="N133" s="70"/>
      <c r="O133" s="70"/>
      <c r="P133" s="70"/>
      <c r="Q133" s="70"/>
      <c r="R133" s="49"/>
      <c r="S133" s="49"/>
      <c r="T133" s="49"/>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1"/>
    </row>
    <row r="134" spans="2:53" x14ac:dyDescent="0.2">
      <c r="B134" s="25" t="str">
        <v>BSC E1 ports (facing MSC)</v>
      </c>
      <c r="C134" s="25" t="s">
        <v>666</v>
      </c>
      <c r="D134" s="67"/>
      <c r="E134" s="56"/>
      <c r="F134" s="56"/>
      <c r="G134" s="56"/>
      <c r="H134" s="56"/>
      <c r="I134" s="56"/>
      <c r="J134" s="56"/>
      <c r="K134" s="56"/>
      <c r="L134" s="56"/>
      <c r="M134" s="70"/>
      <c r="N134" s="70"/>
      <c r="O134" s="70"/>
      <c r="P134" s="70"/>
      <c r="Q134" s="70"/>
      <c r="R134" s="49"/>
      <c r="S134" s="49"/>
      <c r="T134" s="49"/>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1"/>
    </row>
    <row r="135" spans="2:53" x14ac:dyDescent="0.2">
      <c r="B135" s="25" t="str">
        <v>RNC base unit</v>
      </c>
      <c r="C135" s="25" t="s">
        <v>666</v>
      </c>
      <c r="D135" s="67"/>
      <c r="E135" s="56"/>
      <c r="F135" s="56"/>
      <c r="G135" s="56"/>
      <c r="H135" s="56"/>
      <c r="I135" s="56"/>
      <c r="J135" s="56"/>
      <c r="K135" s="56"/>
      <c r="L135" s="56"/>
      <c r="M135" s="70"/>
      <c r="N135" s="70"/>
      <c r="O135" s="70"/>
      <c r="P135" s="70"/>
      <c r="Q135" s="70"/>
      <c r="R135" s="49"/>
      <c r="S135" s="49"/>
      <c r="T135" s="49"/>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1"/>
    </row>
    <row r="136" spans="2:53" x14ac:dyDescent="0.2">
      <c r="B136" s="25" t="str">
        <v>RNC E1 ports (facing Node B)</v>
      </c>
      <c r="C136" s="25" t="s">
        <v>666</v>
      </c>
      <c r="D136" s="67"/>
      <c r="E136" s="56"/>
      <c r="F136" s="56"/>
      <c r="G136" s="56"/>
      <c r="H136" s="56"/>
      <c r="I136" s="56"/>
      <c r="J136" s="56"/>
      <c r="K136" s="56"/>
      <c r="L136" s="56"/>
      <c r="M136" s="70"/>
      <c r="N136" s="70"/>
      <c r="O136" s="70"/>
      <c r="P136" s="70"/>
      <c r="Q136" s="70"/>
      <c r="R136" s="49"/>
      <c r="S136" s="49"/>
      <c r="T136" s="49"/>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1"/>
    </row>
    <row r="137" spans="2:53" x14ac:dyDescent="0.2">
      <c r="B137" s="25" t="str">
        <v>RNC E1 ports (facing core)</v>
      </c>
      <c r="C137" s="25" t="s">
        <v>666</v>
      </c>
      <c r="D137" s="67"/>
      <c r="E137" s="56"/>
      <c r="F137" s="56"/>
      <c r="G137" s="56"/>
      <c r="H137" s="56"/>
      <c r="I137" s="56"/>
      <c r="J137" s="56"/>
      <c r="K137" s="56"/>
      <c r="L137" s="56"/>
      <c r="M137" s="70"/>
      <c r="N137" s="70"/>
      <c r="O137" s="70"/>
      <c r="P137" s="70"/>
      <c r="Q137" s="70"/>
      <c r="R137" s="49"/>
      <c r="S137" s="49"/>
      <c r="T137" s="49"/>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1"/>
    </row>
    <row r="138" spans="2:53" x14ac:dyDescent="0.2">
      <c r="B138" s="25" t="str">
        <v>National  BSC-MSC microwave enlaces (número de enlaces)</v>
      </c>
      <c r="C138" s="25" t="s">
        <v>666</v>
      </c>
      <c r="D138" s="67"/>
      <c r="E138" s="56"/>
      <c r="F138" s="56"/>
      <c r="G138" s="56"/>
      <c r="H138" s="56"/>
      <c r="I138" s="56"/>
      <c r="J138" s="56"/>
      <c r="K138" s="56"/>
      <c r="L138" s="56"/>
      <c r="M138" s="70"/>
      <c r="N138" s="70"/>
      <c r="O138" s="70"/>
      <c r="P138" s="70"/>
      <c r="Q138" s="70"/>
      <c r="R138" s="49"/>
      <c r="S138" s="49"/>
      <c r="T138" s="49"/>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1"/>
    </row>
    <row r="139" spans="2:53" x14ac:dyDescent="0.2">
      <c r="B139" s="25" t="str">
        <v>National BSC-MSC microwave enlaces (número de hops)</v>
      </c>
      <c r="C139" s="25" t="s">
        <v>666</v>
      </c>
      <c r="D139" s="67"/>
      <c r="E139" s="56"/>
      <c r="F139" s="56"/>
      <c r="G139" s="56"/>
      <c r="H139" s="56"/>
      <c r="I139" s="56"/>
      <c r="J139" s="56"/>
      <c r="K139" s="56"/>
      <c r="L139" s="56"/>
      <c r="M139" s="70"/>
      <c r="N139" s="70"/>
      <c r="O139" s="70"/>
      <c r="P139" s="70"/>
      <c r="Q139" s="70"/>
      <c r="R139" s="49"/>
      <c r="S139" s="49"/>
      <c r="T139" s="49"/>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1"/>
    </row>
    <row r="140" spans="2:53" x14ac:dyDescent="0.2">
      <c r="B140" s="25" t="str">
        <v>National BSC-MSC leased transmission (e.g. SDH STM1) (número de enlaces)</v>
      </c>
      <c r="C140" s="25" t="s">
        <v>666</v>
      </c>
      <c r="D140" s="67"/>
      <c r="E140" s="56"/>
      <c r="F140" s="56"/>
      <c r="G140" s="56"/>
      <c r="H140" s="56"/>
      <c r="I140" s="56"/>
      <c r="J140" s="56"/>
      <c r="K140" s="56"/>
      <c r="L140" s="56"/>
      <c r="M140" s="70"/>
      <c r="N140" s="70"/>
      <c r="O140" s="70"/>
      <c r="P140" s="70"/>
      <c r="Q140" s="70"/>
      <c r="R140" s="49"/>
      <c r="S140" s="49"/>
      <c r="T140" s="49"/>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1"/>
    </row>
    <row r="141" spans="2:53" x14ac:dyDescent="0.2">
      <c r="B141" s="25" t="str">
        <v>National BSC-MSC leased transmission (e.g. SDH STM1) (total distance de enlaces)</v>
      </c>
      <c r="C141" s="25" t="s">
        <v>666</v>
      </c>
      <c r="D141" s="67"/>
      <c r="E141" s="56"/>
      <c r="F141" s="56"/>
      <c r="G141" s="56"/>
      <c r="H141" s="56"/>
      <c r="I141" s="56"/>
      <c r="J141" s="56"/>
      <c r="K141" s="56"/>
      <c r="L141" s="56"/>
      <c r="M141" s="70"/>
      <c r="N141" s="70"/>
      <c r="O141" s="70"/>
      <c r="P141" s="70"/>
      <c r="Q141" s="70"/>
      <c r="R141" s="49"/>
      <c r="S141" s="49"/>
      <c r="T141" s="49"/>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1"/>
    </row>
    <row r="142" spans="2:53" x14ac:dyDescent="0.2">
      <c r="B142" s="25" t="str">
        <v>2G MSC</v>
      </c>
      <c r="C142" s="25" t="s">
        <v>666</v>
      </c>
      <c r="D142" s="67"/>
      <c r="E142" s="56"/>
      <c r="F142" s="56"/>
      <c r="G142" s="56"/>
      <c r="H142" s="56"/>
      <c r="I142" s="56"/>
      <c r="J142" s="56"/>
      <c r="K142" s="56"/>
      <c r="L142" s="56"/>
      <c r="M142" s="70"/>
      <c r="N142" s="70"/>
      <c r="O142" s="70"/>
      <c r="P142" s="70"/>
      <c r="Q142" s="70"/>
      <c r="R142" s="49"/>
      <c r="S142" s="49"/>
      <c r="T142" s="49"/>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1"/>
    </row>
    <row r="143" spans="2:53" x14ac:dyDescent="0.2">
      <c r="B143" s="25" t="str">
        <v>2G MSC processors (capacity in ports, e.g. in 600 ports)</v>
      </c>
      <c r="C143" s="25" t="s">
        <v>666</v>
      </c>
      <c r="D143" s="67"/>
      <c r="E143" s="56"/>
      <c r="F143" s="56"/>
      <c r="G143" s="56"/>
      <c r="H143" s="56"/>
      <c r="I143" s="56"/>
      <c r="J143" s="56"/>
      <c r="K143" s="56"/>
      <c r="L143" s="56"/>
      <c r="M143" s="70"/>
      <c r="N143" s="70"/>
      <c r="O143" s="70"/>
      <c r="P143" s="70"/>
      <c r="Q143" s="70"/>
      <c r="R143" s="49"/>
      <c r="S143" s="49"/>
      <c r="T143" s="49"/>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1"/>
    </row>
    <row r="144" spans="2:53" x14ac:dyDescent="0.2">
      <c r="B144" s="25" t="str">
        <v>2G MSC sdetware (capacity in ports, e.g. in 600 ports)</v>
      </c>
      <c r="C144" s="25" t="s">
        <v>666</v>
      </c>
      <c r="D144" s="67"/>
      <c r="E144" s="56"/>
      <c r="F144" s="56"/>
      <c r="G144" s="56"/>
      <c r="H144" s="56"/>
      <c r="I144" s="56"/>
      <c r="J144" s="56"/>
      <c r="K144" s="56"/>
      <c r="L144" s="56"/>
      <c r="M144" s="70"/>
      <c r="N144" s="70"/>
      <c r="O144" s="70"/>
      <c r="P144" s="70"/>
      <c r="Q144" s="70"/>
      <c r="R144" s="49"/>
      <c r="S144" s="49"/>
      <c r="T144" s="49"/>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1"/>
    </row>
    <row r="145" spans="2:53" x14ac:dyDescent="0.2">
      <c r="B145" s="25" t="str">
        <v>2G MSC E1 ports (facing BSC)</v>
      </c>
      <c r="C145" s="25" t="s">
        <v>666</v>
      </c>
      <c r="D145" s="67"/>
      <c r="E145" s="56"/>
      <c r="F145" s="56"/>
      <c r="G145" s="56"/>
      <c r="H145" s="56"/>
      <c r="I145" s="56"/>
      <c r="J145" s="56"/>
      <c r="K145" s="56"/>
      <c r="L145" s="56"/>
      <c r="M145" s="70"/>
      <c r="N145" s="70"/>
      <c r="O145" s="70"/>
      <c r="P145" s="70"/>
      <c r="Q145" s="70"/>
      <c r="R145" s="49"/>
      <c r="S145" s="49"/>
      <c r="T145" s="49"/>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1"/>
    </row>
    <row r="146" spans="2:53" x14ac:dyDescent="0.2">
      <c r="B146" s="25" t="str">
        <v>2G MSC E1 ports (facing other MSC)</v>
      </c>
      <c r="C146" s="25" t="s">
        <v>666</v>
      </c>
      <c r="D146" s="67"/>
      <c r="E146" s="56"/>
      <c r="F146" s="56"/>
      <c r="G146" s="56"/>
      <c r="H146" s="56"/>
      <c r="I146" s="56"/>
      <c r="J146" s="56"/>
      <c r="K146" s="56"/>
      <c r="L146" s="56"/>
      <c r="M146" s="70"/>
      <c r="N146" s="70"/>
      <c r="O146" s="70"/>
      <c r="P146" s="70"/>
      <c r="Q146" s="70"/>
      <c r="R146" s="49"/>
      <c r="S146" s="49"/>
      <c r="T146" s="49"/>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1"/>
    </row>
    <row r="147" spans="2:53" x14ac:dyDescent="0.2">
      <c r="B147" s="25" t="str">
        <v>2G MSC E1 ports (facing transit)</v>
      </c>
      <c r="C147" s="25" t="s">
        <v>666</v>
      </c>
      <c r="D147" s="67"/>
      <c r="E147" s="56"/>
      <c r="F147" s="56"/>
      <c r="G147" s="56"/>
      <c r="H147" s="56"/>
      <c r="I147" s="56"/>
      <c r="J147" s="56"/>
      <c r="K147" s="56"/>
      <c r="L147" s="56"/>
      <c r="M147" s="70"/>
      <c r="N147" s="70"/>
      <c r="O147" s="70"/>
      <c r="P147" s="70"/>
      <c r="Q147" s="70"/>
      <c r="R147" s="49"/>
      <c r="S147" s="49"/>
      <c r="T147" s="49"/>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1"/>
    </row>
    <row r="148" spans="2:53" x14ac:dyDescent="0.2">
      <c r="B148" s="25" t="str">
        <v>2G MSC E1 ports (facing POI)</v>
      </c>
      <c r="C148" s="25" t="s">
        <v>666</v>
      </c>
      <c r="D148" s="67"/>
      <c r="E148" s="56"/>
      <c r="F148" s="56"/>
      <c r="G148" s="56"/>
      <c r="H148" s="56"/>
      <c r="I148" s="56"/>
      <c r="J148" s="56"/>
      <c r="K148" s="56"/>
      <c r="L148" s="56"/>
      <c r="M148" s="70"/>
      <c r="N148" s="70"/>
      <c r="O148" s="70"/>
      <c r="P148" s="70"/>
      <c r="Q148" s="70"/>
      <c r="R148" s="49"/>
      <c r="S148" s="49"/>
      <c r="T148" s="49"/>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1"/>
    </row>
    <row r="149" spans="2:53" x14ac:dyDescent="0.2">
      <c r="B149" s="25" t="str">
        <v>2G MSC E1 ports (facing VMS, etc.)</v>
      </c>
      <c r="C149" s="25" t="s">
        <v>666</v>
      </c>
      <c r="D149" s="67"/>
      <c r="E149" s="56"/>
      <c r="F149" s="56"/>
      <c r="G149" s="56"/>
      <c r="H149" s="56"/>
      <c r="I149" s="56"/>
      <c r="J149" s="56"/>
      <c r="K149" s="56"/>
      <c r="L149" s="56"/>
      <c r="M149" s="70"/>
      <c r="N149" s="70"/>
      <c r="O149" s="70"/>
      <c r="P149" s="70"/>
      <c r="Q149" s="70"/>
      <c r="R149" s="49"/>
      <c r="S149" s="49"/>
      <c r="T149" s="49"/>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1"/>
    </row>
    <row r="150" spans="2:53" x14ac:dyDescent="0.2">
      <c r="B150" s="25" t="str">
        <v>3G MSC</v>
      </c>
      <c r="C150" s="25" t="s">
        <v>666</v>
      </c>
      <c r="D150" s="67"/>
      <c r="E150" s="56"/>
      <c r="F150" s="56"/>
      <c r="G150" s="56"/>
      <c r="H150" s="56"/>
      <c r="I150" s="56"/>
      <c r="J150" s="56"/>
      <c r="K150" s="56"/>
      <c r="L150" s="56"/>
      <c r="M150" s="70"/>
      <c r="N150" s="70"/>
      <c r="O150" s="70"/>
      <c r="P150" s="70"/>
      <c r="Q150" s="70"/>
      <c r="R150" s="49"/>
      <c r="S150" s="49"/>
      <c r="T150" s="49"/>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1"/>
    </row>
    <row r="151" spans="2:53" x14ac:dyDescent="0.2">
      <c r="B151" s="25" t="str">
        <v>3G MSC processors (capacity in ports, e.g. in 600 ports)</v>
      </c>
      <c r="C151" s="25" t="s">
        <v>666</v>
      </c>
      <c r="D151" s="67"/>
      <c r="E151" s="56"/>
      <c r="F151" s="56"/>
      <c r="G151" s="56"/>
      <c r="H151" s="56"/>
      <c r="I151" s="56"/>
      <c r="J151" s="56"/>
      <c r="K151" s="56"/>
      <c r="L151" s="56"/>
      <c r="M151" s="70"/>
      <c r="N151" s="70"/>
      <c r="O151" s="70"/>
      <c r="P151" s="70"/>
      <c r="Q151" s="70"/>
      <c r="R151" s="49"/>
      <c r="S151" s="49"/>
      <c r="T151" s="49"/>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1"/>
    </row>
    <row r="152" spans="2:53" x14ac:dyDescent="0.2">
      <c r="B152" s="25" t="str">
        <v>3G MSC sdetware (capacity in ports, e.g. in 600 ports)</v>
      </c>
      <c r="C152" s="25" t="s">
        <v>666</v>
      </c>
      <c r="D152" s="67"/>
      <c r="E152" s="56"/>
      <c r="F152" s="56"/>
      <c r="G152" s="56"/>
      <c r="H152" s="56"/>
      <c r="I152" s="56"/>
      <c r="J152" s="56"/>
      <c r="K152" s="56"/>
      <c r="L152" s="56"/>
      <c r="M152" s="70"/>
      <c r="N152" s="70"/>
      <c r="O152" s="70"/>
      <c r="P152" s="70"/>
      <c r="Q152" s="70"/>
      <c r="R152" s="49"/>
      <c r="S152" s="49"/>
      <c r="T152" s="49"/>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1"/>
    </row>
    <row r="153" spans="2:53" x14ac:dyDescent="0.2">
      <c r="B153" s="25" t="str">
        <v>3G MSC E1 ports (facing RNC)</v>
      </c>
      <c r="C153" s="25" t="s">
        <v>666</v>
      </c>
      <c r="D153" s="67"/>
      <c r="E153" s="56"/>
      <c r="F153" s="56"/>
      <c r="G153" s="56"/>
      <c r="H153" s="56"/>
      <c r="I153" s="56"/>
      <c r="J153" s="56"/>
      <c r="K153" s="56"/>
      <c r="L153" s="56"/>
      <c r="M153" s="70"/>
      <c r="N153" s="70"/>
      <c r="O153" s="70"/>
      <c r="P153" s="70"/>
      <c r="Q153" s="70"/>
      <c r="R153" s="49"/>
      <c r="S153" s="49"/>
      <c r="T153" s="49"/>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1"/>
    </row>
    <row r="154" spans="2:53" x14ac:dyDescent="0.2">
      <c r="B154" s="25" t="str">
        <v>3G MSC E1 ports (facing other MSC)</v>
      </c>
      <c r="C154" s="25" t="s">
        <v>666</v>
      </c>
      <c r="D154" s="67"/>
      <c r="E154" s="56"/>
      <c r="F154" s="56"/>
      <c r="G154" s="56"/>
      <c r="H154" s="56"/>
      <c r="I154" s="56"/>
      <c r="J154" s="56"/>
      <c r="K154" s="56"/>
      <c r="L154" s="56"/>
      <c r="M154" s="70"/>
      <c r="N154" s="70"/>
      <c r="O154" s="70"/>
      <c r="P154" s="70"/>
      <c r="Q154" s="70"/>
      <c r="R154" s="49"/>
      <c r="S154" s="49"/>
      <c r="T154" s="49"/>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1"/>
    </row>
    <row r="155" spans="2:53" x14ac:dyDescent="0.2">
      <c r="B155" s="25" t="str">
        <v>3G MSC E1 ports (facing transit)</v>
      </c>
      <c r="C155" s="25" t="s">
        <v>666</v>
      </c>
      <c r="D155" s="67"/>
      <c r="E155" s="56"/>
      <c r="F155" s="56"/>
      <c r="G155" s="56"/>
      <c r="H155" s="56"/>
      <c r="I155" s="56"/>
      <c r="J155" s="56"/>
      <c r="K155" s="56"/>
      <c r="L155" s="56"/>
      <c r="M155" s="70"/>
      <c r="N155" s="70"/>
      <c r="O155" s="70"/>
      <c r="P155" s="70"/>
      <c r="Q155" s="70"/>
      <c r="R155" s="49"/>
      <c r="S155" s="49"/>
      <c r="T155" s="49"/>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1"/>
    </row>
    <row r="156" spans="2:53" x14ac:dyDescent="0.2">
      <c r="B156" s="25" t="str">
        <v>3G MSC E1 ports (facing POI)</v>
      </c>
      <c r="C156" s="25" t="s">
        <v>666</v>
      </c>
      <c r="D156" s="67"/>
      <c r="E156" s="56"/>
      <c r="F156" s="56"/>
      <c r="G156" s="56"/>
      <c r="H156" s="56"/>
      <c r="I156" s="56"/>
      <c r="J156" s="56"/>
      <c r="K156" s="56"/>
      <c r="L156" s="56"/>
      <c r="M156" s="70"/>
      <c r="N156" s="70"/>
      <c r="O156" s="70"/>
      <c r="P156" s="70"/>
      <c r="Q156" s="70"/>
      <c r="R156" s="49"/>
      <c r="S156" s="49"/>
      <c r="T156" s="49"/>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1"/>
    </row>
    <row r="157" spans="2:53" x14ac:dyDescent="0.2">
      <c r="B157" s="25" t="str">
        <v>3G MSC E1 ports (facing VMS, etc.)</v>
      </c>
      <c r="C157" s="25" t="s">
        <v>666</v>
      </c>
      <c r="D157" s="67"/>
      <c r="E157" s="56"/>
      <c r="F157" s="56"/>
      <c r="G157" s="56"/>
      <c r="H157" s="56"/>
      <c r="I157" s="56"/>
      <c r="J157" s="56"/>
      <c r="K157" s="56"/>
      <c r="L157" s="56"/>
      <c r="M157" s="70"/>
      <c r="N157" s="70"/>
      <c r="O157" s="70"/>
      <c r="P157" s="70"/>
      <c r="Q157" s="70"/>
      <c r="R157" s="49"/>
      <c r="S157" s="49"/>
      <c r="T157" s="49"/>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1"/>
    </row>
    <row r="158" spans="2:53" x14ac:dyDescent="0.2">
      <c r="B158" s="25" t="str">
        <v>Transit switches (TSC)</v>
      </c>
      <c r="C158" s="25" t="s">
        <v>666</v>
      </c>
      <c r="D158" s="67"/>
      <c r="E158" s="56"/>
      <c r="F158" s="56"/>
      <c r="G158" s="56"/>
      <c r="H158" s="56"/>
      <c r="I158" s="56"/>
      <c r="J158" s="56"/>
      <c r="K158" s="56"/>
      <c r="L158" s="56"/>
      <c r="M158" s="70"/>
      <c r="N158" s="70"/>
      <c r="O158" s="70"/>
      <c r="P158" s="70"/>
      <c r="Q158" s="70"/>
      <c r="R158" s="49"/>
      <c r="S158" s="49"/>
      <c r="T158" s="49"/>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1"/>
    </row>
    <row r="159" spans="2:53" x14ac:dyDescent="0.2">
      <c r="B159" s="25" t="str">
        <v>Transit switch E1 ports (facing MSC)</v>
      </c>
      <c r="C159" s="25" t="s">
        <v>666</v>
      </c>
      <c r="D159" s="67"/>
      <c r="E159" s="56"/>
      <c r="F159" s="56"/>
      <c r="G159" s="56"/>
      <c r="H159" s="56"/>
      <c r="I159" s="56"/>
      <c r="J159" s="56"/>
      <c r="K159" s="56"/>
      <c r="L159" s="56"/>
      <c r="M159" s="70"/>
      <c r="N159" s="70"/>
      <c r="O159" s="70"/>
      <c r="P159" s="70"/>
      <c r="Q159" s="70"/>
      <c r="R159" s="49"/>
      <c r="S159" s="49"/>
      <c r="T159" s="49"/>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1"/>
    </row>
    <row r="160" spans="2:53" x14ac:dyDescent="0.2">
      <c r="B160" s="25" t="str">
        <v>Transit switch E1 ports (facing transits)</v>
      </c>
      <c r="C160" s="25" t="s">
        <v>666</v>
      </c>
      <c r="D160" s="67"/>
      <c r="E160" s="56"/>
      <c r="F160" s="56"/>
      <c r="G160" s="56"/>
      <c r="H160" s="56"/>
      <c r="I160" s="56"/>
      <c r="J160" s="56"/>
      <c r="K160" s="56"/>
      <c r="L160" s="56"/>
      <c r="M160" s="70"/>
      <c r="N160" s="70"/>
      <c r="O160" s="70"/>
      <c r="P160" s="70"/>
      <c r="Q160" s="70"/>
      <c r="R160" s="49"/>
      <c r="S160" s="49"/>
      <c r="T160" s="49"/>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1"/>
    </row>
    <row r="161" spans="2:54" x14ac:dyDescent="0.2">
      <c r="B161" s="25" t="str">
        <v>Main conmutación emplazamientos (número de localizaciones containing MSC)</v>
      </c>
      <c r="C161" s="25" t="s">
        <v>666</v>
      </c>
      <c r="D161" s="67"/>
      <c r="E161" s="56"/>
      <c r="F161" s="56"/>
      <c r="G161" s="56"/>
      <c r="H161" s="56"/>
      <c r="I161" s="56"/>
      <c r="J161" s="56"/>
      <c r="K161" s="56"/>
      <c r="L161" s="56"/>
      <c r="M161" s="70"/>
      <c r="N161" s="70"/>
      <c r="O161" s="70"/>
      <c r="P161" s="70"/>
      <c r="Q161" s="70"/>
      <c r="R161" s="49"/>
      <c r="S161" s="49"/>
      <c r="T161" s="49"/>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1"/>
    </row>
    <row r="162" spans="2:54" x14ac:dyDescent="0.2">
      <c r="B162" s="25" t="str">
        <v>National inter-switch site-site circuit switched backbone enlaces (e.g. SDH STM1)</v>
      </c>
      <c r="C162" s="25" t="s">
        <v>666</v>
      </c>
      <c r="D162" s="67"/>
      <c r="E162" s="56"/>
      <c r="F162" s="56"/>
      <c r="G162" s="56"/>
      <c r="H162" s="56"/>
      <c r="I162" s="56"/>
      <c r="J162" s="56"/>
      <c r="K162" s="56"/>
      <c r="L162" s="56"/>
      <c r="M162" s="70"/>
      <c r="N162" s="70"/>
      <c r="O162" s="70"/>
      <c r="P162" s="70"/>
      <c r="Q162" s="70"/>
      <c r="R162" s="49"/>
      <c r="S162" s="49"/>
      <c r="T162" s="49"/>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1"/>
    </row>
    <row r="163" spans="2:54" x14ac:dyDescent="0.2">
      <c r="B163" s="25" t="str">
        <v>National inter-switch site-site circuit switched backbone distance (e.g. SDH STM1)</v>
      </c>
      <c r="C163" s="25" t="s">
        <v>666</v>
      </c>
      <c r="D163" s="67"/>
      <c r="E163" s="56"/>
      <c r="F163" s="56"/>
      <c r="G163" s="56"/>
      <c r="H163" s="56"/>
      <c r="I163" s="56"/>
      <c r="J163" s="56"/>
      <c r="K163" s="56"/>
      <c r="L163" s="56"/>
      <c r="M163" s="70"/>
      <c r="N163" s="70"/>
      <c r="O163" s="70"/>
      <c r="P163" s="70"/>
      <c r="Q163" s="70"/>
      <c r="R163" s="49"/>
      <c r="S163" s="49"/>
      <c r="T163" s="49"/>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1"/>
    </row>
    <row r="164" spans="2:54" x14ac:dyDescent="0.2">
      <c r="B164" s="25" t="str">
        <v>MSS</v>
      </c>
      <c r="C164" s="25" t="s">
        <v>666</v>
      </c>
      <c r="D164" s="67"/>
      <c r="E164" s="56"/>
      <c r="F164" s="56"/>
      <c r="G164" s="56"/>
      <c r="H164" s="56"/>
      <c r="I164" s="56"/>
      <c r="J164" s="56"/>
      <c r="K164" s="56"/>
      <c r="L164" s="56"/>
      <c r="M164" s="70"/>
      <c r="N164" s="70"/>
      <c r="O164" s="70"/>
      <c r="P164" s="70"/>
      <c r="Q164" s="70"/>
      <c r="R164" s="49"/>
      <c r="S164" s="49"/>
      <c r="T164" s="49"/>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1"/>
    </row>
    <row r="165" spans="2:54" x14ac:dyDescent="0.2">
      <c r="B165" s="25" t="str">
        <v>MGW</v>
      </c>
      <c r="C165" s="25" t="s">
        <v>666</v>
      </c>
      <c r="D165" s="67"/>
      <c r="E165" s="56"/>
      <c r="F165" s="56"/>
      <c r="G165" s="56"/>
      <c r="H165" s="56"/>
      <c r="I165" s="56"/>
      <c r="J165" s="56"/>
      <c r="K165" s="56"/>
      <c r="L165" s="56"/>
      <c r="M165" s="70"/>
      <c r="N165" s="70"/>
      <c r="O165" s="70"/>
      <c r="P165" s="70"/>
      <c r="Q165" s="70"/>
      <c r="R165" s="49"/>
      <c r="S165" s="49"/>
      <c r="T165" s="49"/>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1"/>
    </row>
    <row r="166" spans="2:54" x14ac:dyDescent="0.2">
      <c r="B166" s="25" t="str">
        <v>MGW port increment</v>
      </c>
      <c r="C166" s="25" t="s">
        <v>666</v>
      </c>
      <c r="D166" s="67"/>
      <c r="E166" s="56"/>
      <c r="F166" s="56"/>
      <c r="G166" s="56"/>
      <c r="H166" s="56"/>
      <c r="I166" s="56"/>
      <c r="J166" s="56"/>
      <c r="K166" s="56"/>
      <c r="L166" s="56"/>
      <c r="M166" s="70"/>
      <c r="N166" s="70"/>
      <c r="O166" s="70"/>
      <c r="P166" s="70"/>
      <c r="Q166" s="70"/>
      <c r="R166" s="49"/>
      <c r="S166" s="49"/>
      <c r="T166" s="49"/>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1"/>
    </row>
    <row r="167" spans="2:54" x14ac:dyDescent="0.2">
      <c r="B167" s="25" t="str">
        <v>VMS</v>
      </c>
      <c r="C167" s="25" t="s">
        <v>666</v>
      </c>
      <c r="D167" s="67"/>
      <c r="E167" s="56"/>
      <c r="F167" s="56"/>
      <c r="G167" s="56"/>
      <c r="H167" s="56"/>
      <c r="I167" s="56"/>
      <c r="J167" s="56"/>
      <c r="K167" s="56"/>
      <c r="L167" s="56"/>
      <c r="M167" s="70"/>
      <c r="N167" s="70"/>
      <c r="O167" s="70"/>
      <c r="P167" s="70"/>
      <c r="Q167" s="70"/>
      <c r="R167" s="49"/>
      <c r="S167" s="49"/>
      <c r="T167" s="49"/>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1"/>
    </row>
    <row r="168" spans="2:54" x14ac:dyDescent="0.2">
      <c r="B168" s="25" t="str">
        <v>HLR (capacity in kSubs, e.g. 1000 kSubs)</v>
      </c>
      <c r="C168" s="25" t="s">
        <v>666</v>
      </c>
      <c r="D168" s="67"/>
      <c r="E168" s="56"/>
      <c r="F168" s="56"/>
      <c r="G168" s="56"/>
      <c r="H168" s="56"/>
      <c r="I168" s="56"/>
      <c r="J168" s="56"/>
      <c r="K168" s="56"/>
      <c r="L168" s="56"/>
      <c r="M168" s="70"/>
      <c r="N168" s="70"/>
      <c r="O168" s="70"/>
      <c r="P168" s="70"/>
      <c r="Q168" s="70"/>
      <c r="R168" s="49"/>
      <c r="S168" s="49"/>
      <c r="T168" s="49"/>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1"/>
    </row>
    <row r="169" spans="2:54" x14ac:dyDescent="0.2">
      <c r="B169" s="25" t="str">
        <v>SMSC</v>
      </c>
      <c r="C169" s="25" t="s">
        <v>666</v>
      </c>
      <c r="D169" s="67"/>
      <c r="E169" s="56"/>
      <c r="F169" s="56"/>
      <c r="G169" s="56"/>
      <c r="H169" s="56"/>
      <c r="I169" s="56"/>
      <c r="J169" s="56"/>
      <c r="K169" s="56"/>
      <c r="L169" s="56"/>
      <c r="M169" s="70"/>
      <c r="N169" s="70"/>
      <c r="O169" s="70"/>
      <c r="P169" s="70"/>
      <c r="Q169" s="70"/>
      <c r="R169" s="49"/>
      <c r="S169" s="49"/>
      <c r="T169" s="49"/>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1"/>
    </row>
    <row r="170" spans="2:54" x14ac:dyDescent="0.2">
      <c r="B170" s="25" t="str">
        <v>PCU - GPRS/EDGE/UMTS</v>
      </c>
      <c r="C170" s="25" t="s">
        <v>666</v>
      </c>
      <c r="D170" s="67"/>
      <c r="E170" s="56"/>
      <c r="F170" s="56"/>
      <c r="G170" s="56"/>
      <c r="H170" s="56"/>
      <c r="I170" s="56"/>
      <c r="J170" s="56"/>
      <c r="K170" s="56"/>
      <c r="L170" s="56"/>
      <c r="M170" s="70"/>
      <c r="N170" s="70"/>
      <c r="O170" s="70"/>
      <c r="P170" s="70"/>
      <c r="Q170" s="70"/>
      <c r="R170" s="49"/>
      <c r="S170" s="49"/>
      <c r="T170" s="49"/>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1"/>
    </row>
    <row r="171" spans="2:54" x14ac:dyDescent="0.2">
      <c r="B171" s="25" t="str">
        <v>GGSN - GPRS/EDGE/UMTS (capacity in PDP, e.g. in 25k PDP)</v>
      </c>
      <c r="C171" s="25" t="s">
        <v>666</v>
      </c>
      <c r="D171" s="67"/>
      <c r="E171" s="56"/>
      <c r="F171" s="56"/>
      <c r="G171" s="56"/>
      <c r="H171" s="56"/>
      <c r="I171" s="56"/>
      <c r="J171" s="56"/>
      <c r="K171" s="56"/>
      <c r="L171" s="56"/>
      <c r="M171" s="70"/>
      <c r="N171" s="70"/>
      <c r="O171" s="70"/>
      <c r="P171" s="70"/>
      <c r="Q171" s="70"/>
      <c r="R171" s="49"/>
      <c r="S171" s="49"/>
      <c r="T171" s="49"/>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1"/>
    </row>
    <row r="172" spans="2:54" x14ac:dyDescent="0.2">
      <c r="B172" s="25" t="str">
        <v>SGSN - GPRS/EDGE/UMTS (capacity in kSubs, e.g. in 80k subs)</v>
      </c>
      <c r="C172" s="25" t="s">
        <v>666</v>
      </c>
      <c r="D172" s="67"/>
      <c r="E172" s="56"/>
      <c r="F172" s="56"/>
      <c r="G172" s="56"/>
      <c r="H172" s="56"/>
      <c r="I172" s="56"/>
      <c r="J172" s="56"/>
      <c r="K172" s="56"/>
      <c r="L172" s="56"/>
      <c r="M172" s="70"/>
      <c r="N172" s="70"/>
      <c r="O172" s="70"/>
      <c r="P172" s="70"/>
      <c r="Q172" s="70"/>
      <c r="R172" s="49"/>
      <c r="S172" s="49"/>
      <c r="T172" s="49"/>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1"/>
      <c r="BB172" s="4"/>
    </row>
    <row r="173" spans="2:54" x14ac:dyDescent="0.2">
      <c r="B173" s="25" t="str">
        <v>Billing system</v>
      </c>
      <c r="C173" s="25" t="s">
        <v>666</v>
      </c>
      <c r="D173" s="67"/>
      <c r="E173" s="56"/>
      <c r="F173" s="56"/>
      <c r="G173" s="56"/>
      <c r="H173" s="56"/>
      <c r="I173" s="56"/>
      <c r="J173" s="56"/>
      <c r="K173" s="56"/>
      <c r="L173" s="56"/>
      <c r="M173" s="70"/>
      <c r="N173" s="70"/>
      <c r="O173" s="70"/>
      <c r="P173" s="70"/>
      <c r="Q173" s="70"/>
      <c r="R173" s="49"/>
      <c r="S173" s="49"/>
      <c r="T173" s="49"/>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1"/>
      <c r="BB173" s="4"/>
    </row>
    <row r="174" spans="2:54" x14ac:dyDescent="0.2">
      <c r="B174" s="25" t="str">
        <v>Network management system</v>
      </c>
      <c r="C174" s="25" t="s">
        <v>666</v>
      </c>
      <c r="D174" s="67"/>
      <c r="E174" s="56"/>
      <c r="F174" s="56"/>
      <c r="G174" s="56"/>
      <c r="H174" s="56"/>
      <c r="I174" s="56"/>
      <c r="J174" s="56"/>
      <c r="K174" s="56"/>
      <c r="L174" s="56"/>
      <c r="M174" s="70"/>
      <c r="N174" s="70"/>
      <c r="O174" s="70"/>
      <c r="P174" s="70"/>
      <c r="Q174" s="70"/>
      <c r="R174" s="49"/>
      <c r="S174" s="49"/>
      <c r="T174" s="49"/>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1"/>
      <c r="BB174" s="4"/>
    </row>
    <row r="175" spans="2:54" x14ac:dyDescent="0.2">
      <c r="B175" s="25" t="str">
        <v>Any other significant network elements (e.g. IP routers, IP switches, SDH, ATM, WDM ...)</v>
      </c>
      <c r="C175" s="25" t="s">
        <v>666</v>
      </c>
      <c r="D175" s="67"/>
      <c r="E175" s="56"/>
      <c r="F175" s="56"/>
      <c r="G175" s="56"/>
      <c r="H175" s="56"/>
      <c r="I175" s="56"/>
      <c r="J175" s="56"/>
      <c r="K175" s="56"/>
      <c r="L175" s="56"/>
      <c r="M175" s="70"/>
      <c r="N175" s="70"/>
      <c r="O175" s="70"/>
      <c r="P175" s="70"/>
      <c r="Q175" s="70"/>
      <c r="R175" s="49"/>
      <c r="S175" s="49"/>
      <c r="T175" s="49"/>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1"/>
      <c r="BB175" s="4"/>
    </row>
    <row r="176" spans="2:54" hidden="1" outlineLevel="1" x14ac:dyDescent="0.2">
      <c r="B176" s="25" t="str">
        <v>Any other significant network elements (e.g. IP routers, IP switches, SDH, ATM, WDM ...)</v>
      </c>
      <c r="C176" s="25" t="s">
        <v>666</v>
      </c>
      <c r="D176" s="67"/>
      <c r="E176" s="56"/>
      <c r="F176" s="56"/>
      <c r="G176" s="56"/>
      <c r="H176" s="56"/>
      <c r="I176" s="56"/>
      <c r="J176" s="56"/>
      <c r="K176" s="56"/>
      <c r="L176" s="56"/>
      <c r="M176" s="70"/>
      <c r="N176" s="70"/>
      <c r="O176" s="70"/>
      <c r="P176" s="70"/>
      <c r="Q176" s="70"/>
      <c r="R176" s="49"/>
      <c r="S176" s="49"/>
      <c r="T176" s="49"/>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1"/>
      <c r="BB176" s="4"/>
    </row>
    <row r="177" spans="1:54" hidden="1" outlineLevel="1" x14ac:dyDescent="0.2">
      <c r="B177" s="25" t="str">
        <v>Any other significant network elements (e.g. IP routers, IP switches, SDH, ATM, WDM ...)</v>
      </c>
      <c r="C177" s="25" t="s">
        <v>666</v>
      </c>
      <c r="D177" s="67"/>
      <c r="E177" s="56"/>
      <c r="F177" s="56"/>
      <c r="G177" s="56"/>
      <c r="H177" s="56"/>
      <c r="I177" s="56"/>
      <c r="J177" s="56"/>
      <c r="K177" s="56"/>
      <c r="L177" s="56"/>
      <c r="M177" s="70"/>
      <c r="N177" s="70"/>
      <c r="O177" s="70"/>
      <c r="P177" s="70"/>
      <c r="Q177" s="70"/>
      <c r="R177" s="49"/>
      <c r="S177" s="49"/>
      <c r="T177" s="49"/>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1"/>
      <c r="BB177" s="4"/>
    </row>
    <row r="178" spans="1:54" hidden="1" outlineLevel="1" x14ac:dyDescent="0.2">
      <c r="B178" s="25" t="str">
        <v>Any other significant network elements (e.g. IP routers, IP switches, SDH, ATM, WDM ...)</v>
      </c>
      <c r="C178" s="25" t="s">
        <v>666</v>
      </c>
      <c r="D178" s="67"/>
      <c r="E178" s="56"/>
      <c r="F178" s="56"/>
      <c r="G178" s="56"/>
      <c r="H178" s="56"/>
      <c r="I178" s="56"/>
      <c r="J178" s="56"/>
      <c r="K178" s="56"/>
      <c r="L178" s="56"/>
      <c r="M178" s="70"/>
      <c r="N178" s="70"/>
      <c r="O178" s="70"/>
      <c r="P178" s="70"/>
      <c r="Q178" s="70"/>
      <c r="R178" s="49"/>
      <c r="S178" s="49"/>
      <c r="T178" s="49"/>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1"/>
      <c r="BB178" s="4"/>
    </row>
    <row r="179" spans="1:54" hidden="1" outlineLevel="1" x14ac:dyDescent="0.2">
      <c r="B179" s="25" t="str">
        <v>Any other significant network elements (e.g. IP routers, IP switches, SDH, ATM, WDM ...)</v>
      </c>
      <c r="C179" s="25" t="s">
        <v>666</v>
      </c>
      <c r="D179" s="67"/>
      <c r="E179" s="56"/>
      <c r="F179" s="56"/>
      <c r="G179" s="56"/>
      <c r="H179" s="56"/>
      <c r="I179" s="56"/>
      <c r="J179" s="56"/>
      <c r="K179" s="56"/>
      <c r="L179" s="56"/>
      <c r="M179" s="70"/>
      <c r="N179" s="70"/>
      <c r="O179" s="70"/>
      <c r="P179" s="70"/>
      <c r="Q179" s="70"/>
      <c r="R179" s="49"/>
      <c r="S179" s="49"/>
      <c r="T179" s="49"/>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1"/>
      <c r="BB179" s="4"/>
    </row>
    <row r="180" spans="1:54" hidden="1" outlineLevel="1" x14ac:dyDescent="0.2">
      <c r="B180" s="25" t="str">
        <v>Any other significant network elements (e.g. IP routers, IP switches, SDH, ATM, WDM ...)</v>
      </c>
      <c r="C180" s="25" t="s">
        <v>666</v>
      </c>
      <c r="D180" s="67"/>
      <c r="E180" s="56"/>
      <c r="F180" s="56"/>
      <c r="G180" s="56"/>
      <c r="H180" s="56"/>
      <c r="I180" s="56"/>
      <c r="J180" s="56"/>
      <c r="K180" s="56"/>
      <c r="L180" s="56"/>
      <c r="M180" s="70"/>
      <c r="N180" s="70"/>
      <c r="O180" s="70"/>
      <c r="P180" s="70"/>
      <c r="Q180" s="70"/>
      <c r="R180" s="49"/>
      <c r="S180" s="49"/>
      <c r="T180" s="49"/>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1"/>
      <c r="BB180" s="4"/>
    </row>
    <row r="181" spans="1:54" hidden="1" outlineLevel="1" x14ac:dyDescent="0.2">
      <c r="B181" s="25" t="str">
        <v>Any other significant network elements (e.g. IP routers, IP switches, SDH, ATM, WDM ...)</v>
      </c>
      <c r="C181" s="25" t="s">
        <v>666</v>
      </c>
      <c r="D181" s="67"/>
      <c r="E181" s="56"/>
      <c r="F181" s="56"/>
      <c r="G181" s="56"/>
      <c r="H181" s="56"/>
      <c r="I181" s="56"/>
      <c r="J181" s="56"/>
      <c r="K181" s="56"/>
      <c r="L181" s="56"/>
      <c r="M181" s="70"/>
      <c r="N181" s="70"/>
      <c r="O181" s="70"/>
      <c r="P181" s="70"/>
      <c r="Q181" s="70"/>
      <c r="R181" s="49"/>
      <c r="S181" s="49"/>
      <c r="T181" s="49"/>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1"/>
      <c r="BB181" s="4"/>
    </row>
    <row r="182" spans="1:54" hidden="1" outlineLevel="1" x14ac:dyDescent="0.2">
      <c r="B182" s="25" t="str">
        <v>Any other significant network elements (e.g. IP routers, IP switches, SDH, ATM, WDM ...)</v>
      </c>
      <c r="C182" s="25" t="s">
        <v>666</v>
      </c>
      <c r="D182" s="67"/>
      <c r="E182" s="56"/>
      <c r="F182" s="56"/>
      <c r="G182" s="56"/>
      <c r="H182" s="56"/>
      <c r="I182" s="56"/>
      <c r="J182" s="56"/>
      <c r="K182" s="56"/>
      <c r="L182" s="56"/>
      <c r="M182" s="70"/>
      <c r="N182" s="70"/>
      <c r="O182" s="70"/>
      <c r="P182" s="70"/>
      <c r="Q182" s="70"/>
      <c r="R182" s="49"/>
      <c r="S182" s="49"/>
      <c r="T182" s="49"/>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1"/>
      <c r="BB182" s="4"/>
    </row>
    <row r="183" spans="1:54" hidden="1" outlineLevel="1" x14ac:dyDescent="0.2">
      <c r="B183" s="25" t="str">
        <v>Any other significant network elements (e.g. IP routers, IP switches, SDH, ATM, WDM ...)</v>
      </c>
      <c r="C183" s="25" t="s">
        <v>666</v>
      </c>
      <c r="D183" s="67"/>
      <c r="E183" s="56"/>
      <c r="F183" s="56"/>
      <c r="G183" s="56"/>
      <c r="H183" s="56"/>
      <c r="I183" s="56"/>
      <c r="J183" s="56"/>
      <c r="K183" s="56"/>
      <c r="L183" s="56"/>
      <c r="M183" s="70"/>
      <c r="N183" s="70"/>
      <c r="O183" s="70"/>
      <c r="P183" s="70"/>
      <c r="Q183" s="70"/>
      <c r="R183" s="49"/>
      <c r="S183" s="49"/>
      <c r="T183" s="49"/>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1"/>
      <c r="BB183" s="4"/>
    </row>
    <row r="184" spans="1:54" hidden="1" outlineLevel="1" x14ac:dyDescent="0.2">
      <c r="B184" s="25" t="str">
        <v>Any other significant network elements (e.g. IP routers, IP switches, SDH, ATM, WDM ...)</v>
      </c>
      <c r="C184" s="25" t="s">
        <v>666</v>
      </c>
      <c r="D184" s="67"/>
      <c r="E184" s="56"/>
      <c r="F184" s="56"/>
      <c r="G184" s="56"/>
      <c r="H184" s="56"/>
      <c r="I184" s="56"/>
      <c r="J184" s="56"/>
      <c r="K184" s="56"/>
      <c r="L184" s="56"/>
      <c r="M184" s="70"/>
      <c r="N184" s="70"/>
      <c r="O184" s="70"/>
      <c r="P184" s="70"/>
      <c r="Q184" s="70"/>
      <c r="R184" s="49"/>
      <c r="S184" s="49"/>
      <c r="T184" s="49"/>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1"/>
      <c r="BB184" s="4"/>
    </row>
    <row r="185" spans="1:54" collapsed="1" x14ac:dyDescent="0.2">
      <c r="B185" s="26" t="str">
        <v>Any other significant network elements (e.g. IP routers, IP switches, SDH, ATM, WDM ...)</v>
      </c>
      <c r="C185" s="26" t="s">
        <v>666</v>
      </c>
      <c r="D185" s="60"/>
      <c r="E185" s="61"/>
      <c r="F185" s="61"/>
      <c r="G185" s="61"/>
      <c r="H185" s="61"/>
      <c r="I185" s="61"/>
      <c r="J185" s="61"/>
      <c r="K185" s="61"/>
      <c r="L185" s="61"/>
      <c r="M185" s="65"/>
      <c r="N185" s="65"/>
      <c r="O185" s="65"/>
      <c r="P185" s="65"/>
      <c r="Q185" s="65"/>
      <c r="R185" s="111"/>
      <c r="S185" s="111"/>
      <c r="T185" s="111"/>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72"/>
      <c r="BB185" s="4"/>
    </row>
    <row r="186" spans="1:54" x14ac:dyDescent="0.2">
      <c r="BB186" s="4"/>
    </row>
    <row r="187" spans="1:54" ht="18" x14ac:dyDescent="0.2">
      <c r="A187" s="83" t="s">
        <v>463</v>
      </c>
      <c r="B187" s="47" t="s">
        <v>670</v>
      </c>
      <c r="E187" s="48" t="s">
        <v>665</v>
      </c>
    </row>
    <row r="188" spans="1:54" ht="18" x14ac:dyDescent="0.2">
      <c r="A188" s="83"/>
      <c r="B188" s="47"/>
      <c r="E188" s="135"/>
      <c r="F188" s="135"/>
      <c r="G188" s="135"/>
      <c r="H188" s="135"/>
      <c r="I188" s="135"/>
      <c r="J188" s="135"/>
      <c r="K188" s="135"/>
      <c r="L188" s="135"/>
      <c r="M188" s="135"/>
      <c r="N188" s="135"/>
      <c r="O188" s="135"/>
      <c r="P188" s="135"/>
      <c r="Q188" s="135"/>
      <c r="R188" s="135"/>
      <c r="S188" s="135"/>
      <c r="T188" s="135"/>
      <c r="U188" s="135"/>
    </row>
    <row r="190" spans="1:54" ht="15.75" x14ac:dyDescent="0.2">
      <c r="B190" s="48"/>
      <c r="BB190" s="4"/>
    </row>
    <row r="191" spans="1:54" x14ac:dyDescent="0.2">
      <c r="B191" s="19"/>
      <c r="C191" s="2" t="s">
        <v>472</v>
      </c>
      <c r="D191" s="16">
        <f t="array" ref="D191:BA191">TRANSPOSE(Years)</f>
        <v>1994</v>
      </c>
      <c r="E191" s="17">
        <v>1995</v>
      </c>
      <c r="F191" s="17">
        <v>1996</v>
      </c>
      <c r="G191" s="17">
        <v>1997</v>
      </c>
      <c r="H191" s="17">
        <v>1998</v>
      </c>
      <c r="I191" s="17">
        <v>1999</v>
      </c>
      <c r="J191" s="17">
        <v>2000</v>
      </c>
      <c r="K191" s="17">
        <v>2001</v>
      </c>
      <c r="L191" s="17">
        <v>2002</v>
      </c>
      <c r="M191" s="17">
        <v>2003</v>
      </c>
      <c r="N191" s="17">
        <v>2004</v>
      </c>
      <c r="O191" s="17">
        <v>2005</v>
      </c>
      <c r="P191" s="17">
        <v>2006</v>
      </c>
      <c r="Q191" s="17">
        <v>2007</v>
      </c>
      <c r="R191" s="17">
        <v>2008</v>
      </c>
      <c r="S191" s="17">
        <v>2009</v>
      </c>
      <c r="T191" s="17">
        <v>2010</v>
      </c>
      <c r="U191" s="17">
        <v>2011</v>
      </c>
      <c r="V191" s="17">
        <v>2012</v>
      </c>
      <c r="W191" s="17">
        <v>2013</v>
      </c>
      <c r="X191" s="17">
        <v>2014</v>
      </c>
      <c r="Y191" s="17">
        <v>2015</v>
      </c>
      <c r="Z191" s="17">
        <v>2016</v>
      </c>
      <c r="AA191" s="17">
        <v>2017</v>
      </c>
      <c r="AB191" s="17">
        <v>2018</v>
      </c>
      <c r="AC191" s="17">
        <v>2019</v>
      </c>
      <c r="AD191" s="17">
        <v>2020</v>
      </c>
      <c r="AE191" s="17">
        <v>2021</v>
      </c>
      <c r="AF191" s="17">
        <v>2022</v>
      </c>
      <c r="AG191" s="17">
        <v>2023</v>
      </c>
      <c r="AH191" s="17">
        <v>2024</v>
      </c>
      <c r="AI191" s="17">
        <v>2025</v>
      </c>
      <c r="AJ191" s="17">
        <v>2026</v>
      </c>
      <c r="AK191" s="17">
        <v>2027</v>
      </c>
      <c r="AL191" s="17">
        <v>2028</v>
      </c>
      <c r="AM191" s="17">
        <v>2029</v>
      </c>
      <c r="AN191" s="17">
        <v>2030</v>
      </c>
      <c r="AO191" s="17">
        <v>2031</v>
      </c>
      <c r="AP191" s="17">
        <v>2032</v>
      </c>
      <c r="AQ191" s="17">
        <v>2033</v>
      </c>
      <c r="AR191" s="17">
        <v>2034</v>
      </c>
      <c r="AS191" s="17">
        <v>2035</v>
      </c>
      <c r="AT191" s="17">
        <v>2036</v>
      </c>
      <c r="AU191" s="17">
        <v>2037</v>
      </c>
      <c r="AV191" s="17">
        <v>2038</v>
      </c>
      <c r="AW191" s="17">
        <v>2039</v>
      </c>
      <c r="AX191" s="17">
        <v>2040</v>
      </c>
      <c r="AY191" s="17">
        <v>2041</v>
      </c>
      <c r="AZ191" s="17">
        <v>2042</v>
      </c>
      <c r="BA191" s="18">
        <v>2043</v>
      </c>
    </row>
    <row r="192" spans="1:54" x14ac:dyDescent="0.2">
      <c r="B192" s="24" t="str">
        <f t="array" ref="B192:B274">network_elements</f>
        <v>Owned site acquisition, civil and ancillary equipment - macro site</v>
      </c>
      <c r="C192" s="24" t="s">
        <v>666</v>
      </c>
      <c r="D192" s="57"/>
      <c r="E192" s="58"/>
      <c r="F192" s="58"/>
      <c r="G192" s="58"/>
      <c r="H192" s="58"/>
      <c r="I192" s="58"/>
      <c r="J192" s="58"/>
      <c r="K192" s="58"/>
      <c r="L192" s="58"/>
      <c r="M192" s="63"/>
      <c r="N192" s="63"/>
      <c r="O192" s="63"/>
      <c r="P192" s="63"/>
      <c r="Q192" s="63"/>
      <c r="R192" s="49"/>
      <c r="S192" s="49"/>
      <c r="T192" s="49"/>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8"/>
    </row>
    <row r="193" spans="2:53" x14ac:dyDescent="0.2">
      <c r="B193" s="25" t="str">
        <v>Owned site acquisition, civil and ancillary equipment - micro site</v>
      </c>
      <c r="C193" s="25" t="s">
        <v>666</v>
      </c>
      <c r="D193" s="67"/>
      <c r="E193" s="56"/>
      <c r="F193" s="56"/>
      <c r="G193" s="56"/>
      <c r="H193" s="56"/>
      <c r="I193" s="56"/>
      <c r="J193" s="56"/>
      <c r="K193" s="56"/>
      <c r="L193" s="56"/>
      <c r="M193" s="70"/>
      <c r="N193" s="70"/>
      <c r="O193" s="70"/>
      <c r="P193" s="70"/>
      <c r="Q193" s="70"/>
      <c r="R193" s="49"/>
      <c r="S193" s="49"/>
      <c r="T193" s="49"/>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1"/>
    </row>
    <row r="194" spans="2:53" x14ac:dyDescent="0.2">
      <c r="B194" s="25" t="str">
        <v>Owned site acquisition, civil and ancillary equipment - pico site</v>
      </c>
      <c r="C194" s="25" t="s">
        <v>666</v>
      </c>
      <c r="D194" s="67"/>
      <c r="E194" s="56"/>
      <c r="F194" s="56"/>
      <c r="G194" s="56"/>
      <c r="H194" s="56"/>
      <c r="I194" s="56"/>
      <c r="J194" s="56"/>
      <c r="K194" s="56"/>
      <c r="L194" s="56"/>
      <c r="M194" s="70"/>
      <c r="N194" s="70"/>
      <c r="O194" s="70"/>
      <c r="P194" s="70"/>
      <c r="Q194" s="70"/>
      <c r="R194" s="49"/>
      <c r="S194" s="49"/>
      <c r="T194" s="49"/>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1"/>
    </row>
    <row r="195" spans="2:53" x14ac:dyDescent="0.2">
      <c r="B195" s="25" t="str">
        <v>Third party site civil and ancillary equipment - macro site</v>
      </c>
      <c r="C195" s="25" t="s">
        <v>666</v>
      </c>
      <c r="D195" s="67"/>
      <c r="E195" s="56"/>
      <c r="F195" s="56"/>
      <c r="G195" s="56"/>
      <c r="H195" s="56"/>
      <c r="I195" s="56"/>
      <c r="J195" s="56"/>
      <c r="K195" s="56"/>
      <c r="L195" s="56"/>
      <c r="M195" s="70"/>
      <c r="N195" s="70"/>
      <c r="O195" s="70"/>
      <c r="P195" s="70"/>
      <c r="Q195" s="70"/>
      <c r="R195" s="49"/>
      <c r="S195" s="49"/>
      <c r="T195" s="49"/>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1"/>
    </row>
    <row r="196" spans="2:53" x14ac:dyDescent="0.2">
      <c r="B196" s="25" t="str">
        <v>Third party site civil and ancillary equipment - micro site</v>
      </c>
      <c r="C196" s="25" t="s">
        <v>666</v>
      </c>
      <c r="D196" s="67"/>
      <c r="E196" s="56"/>
      <c r="F196" s="56"/>
      <c r="G196" s="56"/>
      <c r="H196" s="56"/>
      <c r="I196" s="56"/>
      <c r="J196" s="56"/>
      <c r="K196" s="56"/>
      <c r="L196" s="56"/>
      <c r="M196" s="70"/>
      <c r="N196" s="70"/>
      <c r="O196" s="70"/>
      <c r="P196" s="70"/>
      <c r="Q196" s="70"/>
      <c r="R196" s="49"/>
      <c r="S196" s="49"/>
      <c r="T196" s="49"/>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1"/>
    </row>
    <row r="197" spans="2:53" x14ac:dyDescent="0.2">
      <c r="B197" s="25" t="str">
        <v>Third party site civil and ancillary equipment - pico special indoor site</v>
      </c>
      <c r="C197" s="25" t="s">
        <v>666</v>
      </c>
      <c r="D197" s="67"/>
      <c r="E197" s="56"/>
      <c r="F197" s="56"/>
      <c r="G197" s="56"/>
      <c r="H197" s="56"/>
      <c r="I197" s="56"/>
      <c r="J197" s="56"/>
      <c r="K197" s="56"/>
      <c r="L197" s="56"/>
      <c r="M197" s="70"/>
      <c r="N197" s="70"/>
      <c r="O197" s="70"/>
      <c r="P197" s="70"/>
      <c r="Q197" s="70"/>
      <c r="R197" s="49"/>
      <c r="S197" s="49"/>
      <c r="T197" s="49"/>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1"/>
    </row>
    <row r="198" spans="2:53" x14ac:dyDescent="0.2">
      <c r="B198" s="25" t="str">
        <v>Macro BTS 1-sector</v>
      </c>
      <c r="C198" s="25" t="s">
        <v>666</v>
      </c>
      <c r="D198" s="67"/>
      <c r="E198" s="56"/>
      <c r="F198" s="56"/>
      <c r="G198" s="56"/>
      <c r="H198" s="56"/>
      <c r="I198" s="56"/>
      <c r="J198" s="56"/>
      <c r="K198" s="56"/>
      <c r="L198" s="56"/>
      <c r="M198" s="70"/>
      <c r="N198" s="70"/>
      <c r="O198" s="70"/>
      <c r="P198" s="70"/>
      <c r="Q198" s="70"/>
      <c r="R198" s="49"/>
      <c r="S198" s="49"/>
      <c r="T198" s="49"/>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1"/>
    </row>
    <row r="199" spans="2:53" x14ac:dyDescent="0.2">
      <c r="B199" s="25" t="str">
        <v>Macro BTS 2-sector</v>
      </c>
      <c r="C199" s="25" t="s">
        <v>666</v>
      </c>
      <c r="D199" s="67"/>
      <c r="E199" s="56"/>
      <c r="F199" s="56"/>
      <c r="G199" s="56"/>
      <c r="H199" s="56"/>
      <c r="I199" s="56"/>
      <c r="J199" s="56"/>
      <c r="K199" s="56"/>
      <c r="L199" s="56"/>
      <c r="M199" s="70"/>
      <c r="N199" s="70"/>
      <c r="O199" s="70"/>
      <c r="P199" s="70"/>
      <c r="Q199" s="70"/>
      <c r="R199" s="49"/>
      <c r="S199" s="49"/>
      <c r="T199" s="49"/>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1"/>
    </row>
    <row r="200" spans="2:53" x14ac:dyDescent="0.2">
      <c r="B200" s="25" t="str">
        <v>Macro BTS 3-sector</v>
      </c>
      <c r="C200" s="25" t="s">
        <v>666</v>
      </c>
      <c r="D200" s="67"/>
      <c r="E200" s="56"/>
      <c r="F200" s="56"/>
      <c r="G200" s="56"/>
      <c r="H200" s="56"/>
      <c r="I200" s="56"/>
      <c r="J200" s="56"/>
      <c r="K200" s="56"/>
      <c r="L200" s="56"/>
      <c r="M200" s="70"/>
      <c r="N200" s="70"/>
      <c r="O200" s="70"/>
      <c r="P200" s="70"/>
      <c r="Q200" s="70"/>
      <c r="R200" s="49"/>
      <c r="S200" s="49"/>
      <c r="T200" s="49"/>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1"/>
    </row>
    <row r="201" spans="2:53" x14ac:dyDescent="0.2">
      <c r="B201" s="25" t="str">
        <v>Indoor 2G micro site equipment</v>
      </c>
      <c r="C201" s="25" t="s">
        <v>666</v>
      </c>
      <c r="D201" s="67"/>
      <c r="E201" s="56"/>
      <c r="F201" s="56"/>
      <c r="G201" s="56"/>
      <c r="H201" s="56"/>
      <c r="I201" s="56"/>
      <c r="J201" s="56"/>
      <c r="K201" s="56"/>
      <c r="L201" s="56"/>
      <c r="M201" s="70"/>
      <c r="N201" s="70"/>
      <c r="O201" s="70"/>
      <c r="P201" s="70"/>
      <c r="Q201" s="70"/>
      <c r="R201" s="49"/>
      <c r="S201" s="49"/>
      <c r="T201" s="49"/>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1"/>
    </row>
    <row r="202" spans="2:53" x14ac:dyDescent="0.2">
      <c r="B202" s="25" t="str">
        <v>Indoor 2G pico / special indoor site equipment</v>
      </c>
      <c r="C202" s="25" t="s">
        <v>666</v>
      </c>
      <c r="D202" s="67"/>
      <c r="E202" s="56"/>
      <c r="F202" s="56"/>
      <c r="G202" s="56"/>
      <c r="H202" s="56"/>
      <c r="I202" s="56"/>
      <c r="J202" s="56"/>
      <c r="K202" s="56"/>
      <c r="L202" s="56"/>
      <c r="M202" s="70"/>
      <c r="N202" s="70"/>
      <c r="O202" s="70"/>
      <c r="P202" s="70"/>
      <c r="Q202" s="70"/>
      <c r="R202" s="49"/>
      <c r="S202" s="49"/>
      <c r="T202" s="49"/>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1"/>
    </row>
    <row r="203" spans="2:53" x14ac:dyDescent="0.2">
      <c r="B203" s="25" t="str">
        <v>EGSM900 3-sector BTS overlay</v>
      </c>
      <c r="C203" s="25" t="s">
        <v>666</v>
      </c>
      <c r="D203" s="67"/>
      <c r="E203" s="56"/>
      <c r="F203" s="56"/>
      <c r="G203" s="56"/>
      <c r="H203" s="56"/>
      <c r="I203" s="56"/>
      <c r="J203" s="56"/>
      <c r="K203" s="56"/>
      <c r="L203" s="56"/>
      <c r="M203" s="70"/>
      <c r="N203" s="70"/>
      <c r="O203" s="70"/>
      <c r="P203" s="70"/>
      <c r="Q203" s="70"/>
      <c r="R203" s="49"/>
      <c r="S203" s="49"/>
      <c r="T203" s="49"/>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1"/>
    </row>
    <row r="204" spans="2:53" x14ac:dyDescent="0.2">
      <c r="B204" s="25" t="str">
        <v>DCS1800 3-sector BTS overlay</v>
      </c>
      <c r="C204" s="25" t="s">
        <v>666</v>
      </c>
      <c r="D204" s="67"/>
      <c r="E204" s="56"/>
      <c r="F204" s="56"/>
      <c r="G204" s="56"/>
      <c r="H204" s="56"/>
      <c r="I204" s="56"/>
      <c r="J204" s="56"/>
      <c r="K204" s="56"/>
      <c r="L204" s="56"/>
      <c r="M204" s="70"/>
      <c r="N204" s="70"/>
      <c r="O204" s="70"/>
      <c r="P204" s="70"/>
      <c r="Q204" s="70"/>
      <c r="R204" s="49"/>
      <c r="S204" s="49"/>
      <c r="T204" s="49"/>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1"/>
    </row>
    <row r="205" spans="2:53" x14ac:dyDescent="0.2">
      <c r="B205" s="25" t="str">
        <v>Pico Indoor distributed/repeated antenna special site</v>
      </c>
      <c r="C205" s="25" t="s">
        <v>666</v>
      </c>
      <c r="D205" s="67"/>
      <c r="E205" s="56"/>
      <c r="F205" s="56"/>
      <c r="G205" s="56"/>
      <c r="H205" s="56"/>
      <c r="I205" s="56"/>
      <c r="J205" s="56"/>
      <c r="K205" s="56"/>
      <c r="L205" s="56"/>
      <c r="M205" s="70"/>
      <c r="N205" s="70"/>
      <c r="O205" s="70"/>
      <c r="P205" s="70"/>
      <c r="Q205" s="70"/>
      <c r="R205" s="49"/>
      <c r="S205" s="49"/>
      <c r="T205" s="49"/>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1"/>
    </row>
    <row r="206" spans="2:53" x14ac:dyDescent="0.2">
      <c r="B206" s="25" t="str">
        <v>PGSM TRX</v>
      </c>
      <c r="C206" s="25" t="s">
        <v>666</v>
      </c>
      <c r="D206" s="67"/>
      <c r="E206" s="56"/>
      <c r="F206" s="56"/>
      <c r="G206" s="56"/>
      <c r="H206" s="56"/>
      <c r="I206" s="56"/>
      <c r="J206" s="56"/>
      <c r="K206" s="56"/>
      <c r="L206" s="56"/>
      <c r="M206" s="70"/>
      <c r="N206" s="70"/>
      <c r="O206" s="70"/>
      <c r="P206" s="70"/>
      <c r="Q206" s="70"/>
      <c r="R206" s="49"/>
      <c r="S206" s="49"/>
      <c r="T206" s="49"/>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1"/>
    </row>
    <row r="207" spans="2:53" x14ac:dyDescent="0.2">
      <c r="B207" s="25" t="str">
        <v>EGSM/DCS TRX</v>
      </c>
      <c r="C207" s="25" t="s">
        <v>666</v>
      </c>
      <c r="D207" s="67"/>
      <c r="E207" s="56"/>
      <c r="F207" s="56"/>
      <c r="G207" s="56"/>
      <c r="H207" s="56"/>
      <c r="I207" s="56"/>
      <c r="J207" s="56"/>
      <c r="K207" s="56"/>
      <c r="L207" s="56"/>
      <c r="M207" s="70"/>
      <c r="N207" s="70"/>
      <c r="O207" s="70"/>
      <c r="P207" s="70"/>
      <c r="Q207" s="70"/>
      <c r="R207" s="49"/>
      <c r="S207" s="49"/>
      <c r="T207" s="49"/>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1"/>
    </row>
    <row r="208" spans="2:53" x14ac:dyDescent="0.2">
      <c r="B208" s="25" t="str">
        <v>Micro TRX</v>
      </c>
      <c r="C208" s="25" t="s">
        <v>666</v>
      </c>
      <c r="D208" s="67"/>
      <c r="E208" s="56"/>
      <c r="F208" s="56"/>
      <c r="G208" s="56"/>
      <c r="H208" s="56"/>
      <c r="I208" s="56"/>
      <c r="J208" s="56"/>
      <c r="K208" s="56"/>
      <c r="L208" s="56"/>
      <c r="M208" s="70"/>
      <c r="N208" s="70"/>
      <c r="O208" s="70"/>
      <c r="P208" s="70"/>
      <c r="Q208" s="70"/>
      <c r="R208" s="49"/>
      <c r="S208" s="49"/>
      <c r="T208" s="49"/>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1"/>
    </row>
    <row r="209" spans="2:53" x14ac:dyDescent="0.2">
      <c r="B209" s="25" t="str">
        <v>Pico indoor/special TRX</v>
      </c>
      <c r="C209" s="25" t="s">
        <v>666</v>
      </c>
      <c r="D209" s="67"/>
      <c r="E209" s="56"/>
      <c r="F209" s="56"/>
      <c r="G209" s="56"/>
      <c r="H209" s="56"/>
      <c r="I209" s="56"/>
      <c r="J209" s="56"/>
      <c r="K209" s="56"/>
      <c r="L209" s="56"/>
      <c r="M209" s="70"/>
      <c r="N209" s="70"/>
      <c r="O209" s="70"/>
      <c r="P209" s="70"/>
      <c r="Q209" s="70"/>
      <c r="R209" s="49"/>
      <c r="S209" s="49"/>
      <c r="T209" s="49"/>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1"/>
    </row>
    <row r="210" spans="2:53" x14ac:dyDescent="0.2">
      <c r="B210" s="25" t="str">
        <v>Macro Node B 3-sector</v>
      </c>
      <c r="C210" s="25" t="s">
        <v>666</v>
      </c>
      <c r="D210" s="67"/>
      <c r="E210" s="56"/>
      <c r="F210" s="56"/>
      <c r="G210" s="56"/>
      <c r="H210" s="56"/>
      <c r="I210" s="56"/>
      <c r="J210" s="56"/>
      <c r="K210" s="56"/>
      <c r="L210" s="56"/>
      <c r="M210" s="70"/>
      <c r="N210" s="70"/>
      <c r="O210" s="70"/>
      <c r="P210" s="70"/>
      <c r="Q210" s="70"/>
      <c r="R210" s="49"/>
      <c r="S210" s="49"/>
      <c r="T210" s="49"/>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1"/>
    </row>
    <row r="211" spans="2:53" x14ac:dyDescent="0.2">
      <c r="B211" s="25" t="str">
        <v>Macro carriers (3-sector)</v>
      </c>
      <c r="C211" s="25" t="s">
        <v>666</v>
      </c>
      <c r="D211" s="67"/>
      <c r="E211" s="56"/>
      <c r="F211" s="56"/>
      <c r="G211" s="56"/>
      <c r="H211" s="56"/>
      <c r="I211" s="56"/>
      <c r="J211" s="56"/>
      <c r="K211" s="56"/>
      <c r="L211" s="56"/>
      <c r="M211" s="70"/>
      <c r="N211" s="70"/>
      <c r="O211" s="70"/>
      <c r="P211" s="70"/>
      <c r="Q211" s="70"/>
      <c r="R211" s="49"/>
      <c r="S211" s="49"/>
      <c r="T211" s="49"/>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1"/>
    </row>
    <row r="212" spans="2:53" x14ac:dyDescent="0.2">
      <c r="B212" s="25" t="str">
        <v>Macro channel kits (or channel elements)</v>
      </c>
      <c r="C212" s="25" t="s">
        <v>666</v>
      </c>
      <c r="D212" s="67"/>
      <c r="E212" s="56"/>
      <c r="F212" s="56"/>
      <c r="G212" s="56"/>
      <c r="H212" s="56"/>
      <c r="I212" s="56"/>
      <c r="J212" s="56"/>
      <c r="K212" s="56"/>
      <c r="L212" s="56"/>
      <c r="M212" s="70"/>
      <c r="N212" s="70"/>
      <c r="O212" s="70"/>
      <c r="P212" s="70"/>
      <c r="Q212" s="70"/>
      <c r="R212" s="49"/>
      <c r="S212" s="49"/>
      <c r="T212" s="49"/>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1"/>
    </row>
    <row r="213" spans="2:53" x14ac:dyDescent="0.2">
      <c r="B213" s="25" t="str">
        <v>Indoor micro Node B</v>
      </c>
      <c r="C213" s="25" t="s">
        <v>666</v>
      </c>
      <c r="D213" s="67"/>
      <c r="E213" s="56"/>
      <c r="F213" s="56"/>
      <c r="G213" s="56"/>
      <c r="H213" s="56"/>
      <c r="I213" s="56"/>
      <c r="J213" s="56"/>
      <c r="K213" s="56"/>
      <c r="L213" s="56"/>
      <c r="M213" s="70"/>
      <c r="N213" s="70"/>
      <c r="O213" s="70"/>
      <c r="P213" s="70"/>
      <c r="Q213" s="70"/>
      <c r="R213" s="49"/>
      <c r="S213" s="49"/>
      <c r="T213" s="49"/>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1"/>
    </row>
    <row r="214" spans="2:53" x14ac:dyDescent="0.2">
      <c r="B214" s="25" t="str">
        <v>Indoor pico Node B</v>
      </c>
      <c r="C214" s="25" t="s">
        <v>666</v>
      </c>
      <c r="D214" s="67"/>
      <c r="E214" s="56"/>
      <c r="F214" s="56"/>
      <c r="G214" s="56"/>
      <c r="H214" s="56"/>
      <c r="I214" s="56"/>
      <c r="J214" s="56"/>
      <c r="K214" s="56"/>
      <c r="L214" s="56"/>
      <c r="M214" s="70"/>
      <c r="N214" s="70"/>
      <c r="O214" s="70"/>
      <c r="P214" s="70"/>
      <c r="Q214" s="70"/>
      <c r="R214" s="49"/>
      <c r="S214" s="49"/>
      <c r="T214" s="49"/>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1"/>
    </row>
    <row r="215" spans="2:53" x14ac:dyDescent="0.2">
      <c r="B215" s="25" t="str">
        <v>Indoor distributed/repeated antenna special site Node B</v>
      </c>
      <c r="C215" s="25" t="s">
        <v>666</v>
      </c>
      <c r="D215" s="67"/>
      <c r="E215" s="56"/>
      <c r="F215" s="56"/>
      <c r="G215" s="56"/>
      <c r="H215" s="56"/>
      <c r="I215" s="56"/>
      <c r="J215" s="56"/>
      <c r="K215" s="56"/>
      <c r="L215" s="56"/>
      <c r="M215" s="70"/>
      <c r="N215" s="70"/>
      <c r="O215" s="70"/>
      <c r="P215" s="70"/>
      <c r="Q215" s="70"/>
      <c r="R215" s="49"/>
      <c r="S215" s="49"/>
      <c r="T215" s="49"/>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1"/>
    </row>
    <row r="216" spans="2:53" x14ac:dyDescent="0.2">
      <c r="B216" s="25" t="str">
        <v>Micro channel kits (or channel elements)</v>
      </c>
      <c r="C216" s="25" t="s">
        <v>666</v>
      </c>
      <c r="D216" s="67"/>
      <c r="E216" s="56"/>
      <c r="F216" s="56"/>
      <c r="G216" s="56"/>
      <c r="H216" s="56"/>
      <c r="I216" s="56"/>
      <c r="J216" s="56"/>
      <c r="K216" s="56"/>
      <c r="L216" s="56"/>
      <c r="M216" s="70"/>
      <c r="N216" s="70"/>
      <c r="O216" s="70"/>
      <c r="P216" s="70"/>
      <c r="Q216" s="70"/>
      <c r="R216" s="49"/>
      <c r="S216" s="49"/>
      <c r="T216" s="49"/>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1"/>
    </row>
    <row r="217" spans="2:53" x14ac:dyDescent="0.2">
      <c r="B217" s="25" t="str">
        <v>Pico indoor/special channel kits (or channel elements)</v>
      </c>
      <c r="C217" s="25" t="s">
        <v>666</v>
      </c>
      <c r="D217" s="67"/>
      <c r="E217" s="56"/>
      <c r="F217" s="56"/>
      <c r="G217" s="56"/>
      <c r="H217" s="56"/>
      <c r="I217" s="56"/>
      <c r="J217" s="56"/>
      <c r="K217" s="56"/>
      <c r="L217" s="56"/>
      <c r="M217" s="70"/>
      <c r="N217" s="70"/>
      <c r="O217" s="70"/>
      <c r="P217" s="70"/>
      <c r="Q217" s="70"/>
      <c r="R217" s="49"/>
      <c r="S217" s="49"/>
      <c r="T217" s="49"/>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1"/>
    </row>
    <row r="218" spans="2:53" x14ac:dyDescent="0.2">
      <c r="B218" s="25" t="str">
        <v>Microwave BTS-BSC backhaul enlaces</v>
      </c>
      <c r="C218" s="25" t="s">
        <v>666</v>
      </c>
      <c r="D218" s="67"/>
      <c r="E218" s="56"/>
      <c r="F218" s="56"/>
      <c r="G218" s="56"/>
      <c r="H218" s="56"/>
      <c r="I218" s="56"/>
      <c r="J218" s="56"/>
      <c r="K218" s="56"/>
      <c r="L218" s="56"/>
      <c r="M218" s="70"/>
      <c r="N218" s="70"/>
      <c r="O218" s="70"/>
      <c r="P218" s="70"/>
      <c r="Q218" s="70"/>
      <c r="R218" s="49"/>
      <c r="S218" s="49"/>
      <c r="T218" s="49"/>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1"/>
    </row>
    <row r="219" spans="2:53" x14ac:dyDescent="0.2">
      <c r="B219" s="25" t="str">
        <v>Leased BTS-BSC backhaul enlaces (E1)</v>
      </c>
      <c r="C219" s="25" t="s">
        <v>666</v>
      </c>
      <c r="D219" s="67"/>
      <c r="E219" s="56"/>
      <c r="F219" s="56"/>
      <c r="G219" s="56"/>
      <c r="H219" s="56"/>
      <c r="I219" s="56"/>
      <c r="J219" s="56"/>
      <c r="K219" s="56"/>
      <c r="L219" s="56"/>
      <c r="M219" s="70"/>
      <c r="N219" s="70"/>
      <c r="O219" s="70"/>
      <c r="P219" s="70"/>
      <c r="Q219" s="70"/>
      <c r="R219" s="49"/>
      <c r="S219" s="49"/>
      <c r="T219" s="49"/>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1"/>
    </row>
    <row r="220" spans="2:53" x14ac:dyDescent="0.2">
      <c r="B220" s="25" t="str">
        <v>Fibre BTS-BSC backhaul enlaces</v>
      </c>
      <c r="C220" s="25" t="s">
        <v>666</v>
      </c>
      <c r="D220" s="67"/>
      <c r="E220" s="56"/>
      <c r="F220" s="56"/>
      <c r="G220" s="56"/>
      <c r="H220" s="56"/>
      <c r="I220" s="56"/>
      <c r="J220" s="56"/>
      <c r="K220" s="56"/>
      <c r="L220" s="56"/>
      <c r="M220" s="70"/>
      <c r="N220" s="70"/>
      <c r="O220" s="70"/>
      <c r="P220" s="70"/>
      <c r="Q220" s="70"/>
      <c r="R220" s="49"/>
      <c r="S220" s="49"/>
      <c r="T220" s="49"/>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1"/>
    </row>
    <row r="221" spans="2:53" x14ac:dyDescent="0.2">
      <c r="B221" s="25" t="str">
        <v>BSC base unit (capacity in # de TRX, e.g. in 1024 TRX)</v>
      </c>
      <c r="C221" s="25" t="s">
        <v>666</v>
      </c>
      <c r="D221" s="67"/>
      <c r="E221" s="56"/>
      <c r="F221" s="56"/>
      <c r="G221" s="56"/>
      <c r="H221" s="56"/>
      <c r="I221" s="56"/>
      <c r="J221" s="56"/>
      <c r="K221" s="56"/>
      <c r="L221" s="56"/>
      <c r="M221" s="70"/>
      <c r="N221" s="70"/>
      <c r="O221" s="70"/>
      <c r="P221" s="70"/>
      <c r="Q221" s="70"/>
      <c r="R221" s="49"/>
      <c r="S221" s="49"/>
      <c r="T221" s="49"/>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1"/>
    </row>
    <row r="222" spans="2:53" x14ac:dyDescent="0.2">
      <c r="B222" s="25" t="str">
        <v>BSC E1 ports (facing BTS)</v>
      </c>
      <c r="C222" s="25" t="s">
        <v>666</v>
      </c>
      <c r="D222" s="67"/>
      <c r="E222" s="56"/>
      <c r="F222" s="56"/>
      <c r="G222" s="56"/>
      <c r="H222" s="56"/>
      <c r="I222" s="56"/>
      <c r="J222" s="56"/>
      <c r="K222" s="56"/>
      <c r="L222" s="56"/>
      <c r="M222" s="70"/>
      <c r="N222" s="70"/>
      <c r="O222" s="70"/>
      <c r="P222" s="70"/>
      <c r="Q222" s="70"/>
      <c r="R222" s="49"/>
      <c r="S222" s="49"/>
      <c r="T222" s="49"/>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1"/>
    </row>
    <row r="223" spans="2:53" x14ac:dyDescent="0.2">
      <c r="B223" s="25" t="str">
        <v>BSC E1 ports (facing MSC)</v>
      </c>
      <c r="C223" s="25" t="s">
        <v>666</v>
      </c>
      <c r="D223" s="67"/>
      <c r="E223" s="56"/>
      <c r="F223" s="56"/>
      <c r="G223" s="56"/>
      <c r="H223" s="56"/>
      <c r="I223" s="56"/>
      <c r="J223" s="56"/>
      <c r="K223" s="56"/>
      <c r="L223" s="56"/>
      <c r="M223" s="70"/>
      <c r="N223" s="70"/>
      <c r="O223" s="70"/>
      <c r="P223" s="70"/>
      <c r="Q223" s="70"/>
      <c r="R223" s="49"/>
      <c r="S223" s="49"/>
      <c r="T223" s="49"/>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1"/>
    </row>
    <row r="224" spans="2:53" x14ac:dyDescent="0.2">
      <c r="B224" s="25" t="str">
        <v>RNC base unit</v>
      </c>
      <c r="C224" s="25" t="s">
        <v>666</v>
      </c>
      <c r="D224" s="67"/>
      <c r="E224" s="56"/>
      <c r="F224" s="56"/>
      <c r="G224" s="56"/>
      <c r="H224" s="56"/>
      <c r="I224" s="56"/>
      <c r="J224" s="56"/>
      <c r="K224" s="56"/>
      <c r="L224" s="56"/>
      <c r="M224" s="70"/>
      <c r="N224" s="70"/>
      <c r="O224" s="70"/>
      <c r="P224" s="70"/>
      <c r="Q224" s="70"/>
      <c r="R224" s="49"/>
      <c r="S224" s="49"/>
      <c r="T224" s="49"/>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1"/>
    </row>
    <row r="225" spans="2:53" x14ac:dyDescent="0.2">
      <c r="B225" s="25" t="str">
        <v>RNC E1 ports (facing Node B)</v>
      </c>
      <c r="C225" s="25" t="s">
        <v>666</v>
      </c>
      <c r="D225" s="67"/>
      <c r="E225" s="56"/>
      <c r="F225" s="56"/>
      <c r="G225" s="56"/>
      <c r="H225" s="56"/>
      <c r="I225" s="56"/>
      <c r="J225" s="56"/>
      <c r="K225" s="56"/>
      <c r="L225" s="56"/>
      <c r="M225" s="70"/>
      <c r="N225" s="70"/>
      <c r="O225" s="70"/>
      <c r="P225" s="70"/>
      <c r="Q225" s="70"/>
      <c r="R225" s="49"/>
      <c r="S225" s="49"/>
      <c r="T225" s="49"/>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1"/>
    </row>
    <row r="226" spans="2:53" x14ac:dyDescent="0.2">
      <c r="B226" s="25" t="str">
        <v>RNC E1 ports (facing core)</v>
      </c>
      <c r="C226" s="25" t="s">
        <v>666</v>
      </c>
      <c r="D226" s="67"/>
      <c r="E226" s="56"/>
      <c r="F226" s="56"/>
      <c r="G226" s="56"/>
      <c r="H226" s="56"/>
      <c r="I226" s="56"/>
      <c r="J226" s="56"/>
      <c r="K226" s="56"/>
      <c r="L226" s="56"/>
      <c r="M226" s="70"/>
      <c r="N226" s="70"/>
      <c r="O226" s="70"/>
      <c r="P226" s="70"/>
      <c r="Q226" s="70"/>
      <c r="R226" s="49"/>
      <c r="S226" s="49"/>
      <c r="T226" s="49"/>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1"/>
    </row>
    <row r="227" spans="2:53" x14ac:dyDescent="0.2">
      <c r="B227" s="25" t="str">
        <v>National  BSC-MSC microwave enlaces (número de enlaces)</v>
      </c>
      <c r="C227" s="25" t="s">
        <v>666</v>
      </c>
      <c r="D227" s="67"/>
      <c r="E227" s="56"/>
      <c r="F227" s="56"/>
      <c r="G227" s="56"/>
      <c r="H227" s="56"/>
      <c r="I227" s="56"/>
      <c r="J227" s="56"/>
      <c r="K227" s="56"/>
      <c r="L227" s="56"/>
      <c r="M227" s="70"/>
      <c r="N227" s="70"/>
      <c r="O227" s="70"/>
      <c r="P227" s="70"/>
      <c r="Q227" s="70"/>
      <c r="R227" s="49"/>
      <c r="S227" s="49"/>
      <c r="T227" s="49"/>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1"/>
    </row>
    <row r="228" spans="2:53" x14ac:dyDescent="0.2">
      <c r="B228" s="25" t="str">
        <v>National BSC-MSC microwave enlaces (número de hops)</v>
      </c>
      <c r="C228" s="25" t="s">
        <v>666</v>
      </c>
      <c r="D228" s="67"/>
      <c r="E228" s="56"/>
      <c r="F228" s="56"/>
      <c r="G228" s="56"/>
      <c r="H228" s="56"/>
      <c r="I228" s="56"/>
      <c r="J228" s="56"/>
      <c r="K228" s="56"/>
      <c r="L228" s="56"/>
      <c r="M228" s="70"/>
      <c r="N228" s="70"/>
      <c r="O228" s="70"/>
      <c r="P228" s="70"/>
      <c r="Q228" s="70"/>
      <c r="R228" s="49"/>
      <c r="S228" s="49"/>
      <c r="T228" s="49"/>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1"/>
    </row>
    <row r="229" spans="2:53" x14ac:dyDescent="0.2">
      <c r="B229" s="25" t="str">
        <v>National BSC-MSC leased transmission (e.g. SDH STM1) (número de enlaces)</v>
      </c>
      <c r="C229" s="25" t="s">
        <v>666</v>
      </c>
      <c r="D229" s="67"/>
      <c r="E229" s="56"/>
      <c r="F229" s="56"/>
      <c r="G229" s="56"/>
      <c r="H229" s="56"/>
      <c r="I229" s="56"/>
      <c r="J229" s="56"/>
      <c r="K229" s="56"/>
      <c r="L229" s="56"/>
      <c r="M229" s="70"/>
      <c r="N229" s="70"/>
      <c r="O229" s="70"/>
      <c r="P229" s="70"/>
      <c r="Q229" s="70"/>
      <c r="R229" s="49"/>
      <c r="S229" s="49"/>
      <c r="T229" s="49"/>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1"/>
    </row>
    <row r="230" spans="2:53" x14ac:dyDescent="0.2">
      <c r="B230" s="25" t="str">
        <v>National BSC-MSC leased transmission (e.g. SDH STM1) (total distance de enlaces)</v>
      </c>
      <c r="C230" s="25" t="s">
        <v>666</v>
      </c>
      <c r="D230" s="67"/>
      <c r="E230" s="56"/>
      <c r="F230" s="56"/>
      <c r="G230" s="56"/>
      <c r="H230" s="56"/>
      <c r="I230" s="56"/>
      <c r="J230" s="56"/>
      <c r="K230" s="56"/>
      <c r="L230" s="56"/>
      <c r="M230" s="70"/>
      <c r="N230" s="70"/>
      <c r="O230" s="70"/>
      <c r="P230" s="70"/>
      <c r="Q230" s="70"/>
      <c r="R230" s="49"/>
      <c r="S230" s="49"/>
      <c r="T230" s="49"/>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1"/>
    </row>
    <row r="231" spans="2:53" x14ac:dyDescent="0.2">
      <c r="B231" s="25" t="str">
        <v>2G MSC</v>
      </c>
      <c r="C231" s="25" t="s">
        <v>666</v>
      </c>
      <c r="D231" s="67"/>
      <c r="E231" s="56"/>
      <c r="F231" s="56"/>
      <c r="G231" s="56"/>
      <c r="H231" s="56"/>
      <c r="I231" s="56"/>
      <c r="J231" s="56"/>
      <c r="K231" s="56"/>
      <c r="L231" s="56"/>
      <c r="M231" s="70"/>
      <c r="N231" s="70"/>
      <c r="O231" s="70"/>
      <c r="P231" s="70"/>
      <c r="Q231" s="70"/>
      <c r="R231" s="49"/>
      <c r="S231" s="49"/>
      <c r="T231" s="49"/>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1"/>
    </row>
    <row r="232" spans="2:53" x14ac:dyDescent="0.2">
      <c r="B232" s="25" t="str">
        <v>2G MSC processors (capacity in ports, e.g. in 600 ports)</v>
      </c>
      <c r="C232" s="25" t="s">
        <v>666</v>
      </c>
      <c r="D232" s="67"/>
      <c r="E232" s="56"/>
      <c r="F232" s="56"/>
      <c r="G232" s="56"/>
      <c r="H232" s="56"/>
      <c r="I232" s="56"/>
      <c r="J232" s="56"/>
      <c r="K232" s="56"/>
      <c r="L232" s="56"/>
      <c r="M232" s="70"/>
      <c r="N232" s="70"/>
      <c r="O232" s="70"/>
      <c r="P232" s="70"/>
      <c r="Q232" s="70"/>
      <c r="R232" s="49"/>
      <c r="S232" s="49"/>
      <c r="T232" s="49"/>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1"/>
    </row>
    <row r="233" spans="2:53" x14ac:dyDescent="0.2">
      <c r="B233" s="25" t="str">
        <v>2G MSC sdetware (capacity in ports, e.g. in 600 ports)</v>
      </c>
      <c r="C233" s="25" t="s">
        <v>666</v>
      </c>
      <c r="D233" s="67"/>
      <c r="E233" s="56"/>
      <c r="F233" s="56"/>
      <c r="G233" s="56"/>
      <c r="H233" s="56"/>
      <c r="I233" s="56"/>
      <c r="J233" s="56"/>
      <c r="K233" s="56"/>
      <c r="L233" s="56"/>
      <c r="M233" s="70"/>
      <c r="N233" s="70"/>
      <c r="O233" s="70"/>
      <c r="P233" s="70"/>
      <c r="Q233" s="70"/>
      <c r="R233" s="49"/>
      <c r="S233" s="49"/>
      <c r="T233" s="49"/>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1"/>
    </row>
    <row r="234" spans="2:53" x14ac:dyDescent="0.2">
      <c r="B234" s="25" t="str">
        <v>2G MSC E1 ports (facing BSC)</v>
      </c>
      <c r="C234" s="25" t="s">
        <v>666</v>
      </c>
      <c r="D234" s="67"/>
      <c r="E234" s="56"/>
      <c r="F234" s="56"/>
      <c r="G234" s="56"/>
      <c r="H234" s="56"/>
      <c r="I234" s="56"/>
      <c r="J234" s="56"/>
      <c r="K234" s="56"/>
      <c r="L234" s="56"/>
      <c r="M234" s="70"/>
      <c r="N234" s="70"/>
      <c r="O234" s="70"/>
      <c r="P234" s="70"/>
      <c r="Q234" s="70"/>
      <c r="R234" s="49"/>
      <c r="S234" s="49"/>
      <c r="T234" s="49"/>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1"/>
    </row>
    <row r="235" spans="2:53" x14ac:dyDescent="0.2">
      <c r="B235" s="25" t="str">
        <v>2G MSC E1 ports (facing other MSC)</v>
      </c>
      <c r="C235" s="25" t="s">
        <v>666</v>
      </c>
      <c r="D235" s="67"/>
      <c r="E235" s="56"/>
      <c r="F235" s="56"/>
      <c r="G235" s="56"/>
      <c r="H235" s="56"/>
      <c r="I235" s="56"/>
      <c r="J235" s="56"/>
      <c r="K235" s="56"/>
      <c r="L235" s="56"/>
      <c r="M235" s="70"/>
      <c r="N235" s="70"/>
      <c r="O235" s="70"/>
      <c r="P235" s="70"/>
      <c r="Q235" s="70"/>
      <c r="R235" s="49"/>
      <c r="S235" s="49"/>
      <c r="T235" s="49"/>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1"/>
    </row>
    <row r="236" spans="2:53" x14ac:dyDescent="0.2">
      <c r="B236" s="25" t="str">
        <v>2G MSC E1 ports (facing transit)</v>
      </c>
      <c r="C236" s="25" t="s">
        <v>666</v>
      </c>
      <c r="D236" s="67"/>
      <c r="E236" s="56"/>
      <c r="F236" s="56"/>
      <c r="G236" s="56"/>
      <c r="H236" s="56"/>
      <c r="I236" s="56"/>
      <c r="J236" s="56"/>
      <c r="K236" s="56"/>
      <c r="L236" s="56"/>
      <c r="M236" s="70"/>
      <c r="N236" s="70"/>
      <c r="O236" s="70"/>
      <c r="P236" s="70"/>
      <c r="Q236" s="70"/>
      <c r="R236" s="49"/>
      <c r="S236" s="49"/>
      <c r="T236" s="49"/>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1"/>
    </row>
    <row r="237" spans="2:53" x14ac:dyDescent="0.2">
      <c r="B237" s="25" t="str">
        <v>2G MSC E1 ports (facing POI)</v>
      </c>
      <c r="C237" s="25" t="s">
        <v>666</v>
      </c>
      <c r="D237" s="67"/>
      <c r="E237" s="56"/>
      <c r="F237" s="56"/>
      <c r="G237" s="56"/>
      <c r="H237" s="56"/>
      <c r="I237" s="56"/>
      <c r="J237" s="56"/>
      <c r="K237" s="56"/>
      <c r="L237" s="56"/>
      <c r="M237" s="70"/>
      <c r="N237" s="70"/>
      <c r="O237" s="70"/>
      <c r="P237" s="70"/>
      <c r="Q237" s="70"/>
      <c r="R237" s="49"/>
      <c r="S237" s="49"/>
      <c r="T237" s="49"/>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1"/>
    </row>
    <row r="238" spans="2:53" x14ac:dyDescent="0.2">
      <c r="B238" s="25" t="str">
        <v>2G MSC E1 ports (facing VMS, etc.)</v>
      </c>
      <c r="C238" s="25" t="s">
        <v>666</v>
      </c>
      <c r="D238" s="67"/>
      <c r="E238" s="56"/>
      <c r="F238" s="56"/>
      <c r="G238" s="56"/>
      <c r="H238" s="56"/>
      <c r="I238" s="56"/>
      <c r="J238" s="56"/>
      <c r="K238" s="56"/>
      <c r="L238" s="56"/>
      <c r="M238" s="70"/>
      <c r="N238" s="70"/>
      <c r="O238" s="70"/>
      <c r="P238" s="70"/>
      <c r="Q238" s="70"/>
      <c r="R238" s="49"/>
      <c r="S238" s="49"/>
      <c r="T238" s="49"/>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1"/>
    </row>
    <row r="239" spans="2:53" x14ac:dyDescent="0.2">
      <c r="B239" s="25" t="str">
        <v>3G MSC</v>
      </c>
      <c r="C239" s="25" t="s">
        <v>666</v>
      </c>
      <c r="D239" s="67"/>
      <c r="E239" s="56"/>
      <c r="F239" s="56"/>
      <c r="G239" s="56"/>
      <c r="H239" s="56"/>
      <c r="I239" s="56"/>
      <c r="J239" s="56"/>
      <c r="K239" s="56"/>
      <c r="L239" s="56"/>
      <c r="M239" s="70"/>
      <c r="N239" s="70"/>
      <c r="O239" s="70"/>
      <c r="P239" s="70"/>
      <c r="Q239" s="70"/>
      <c r="R239" s="49"/>
      <c r="S239" s="49"/>
      <c r="T239" s="49"/>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1"/>
    </row>
    <row r="240" spans="2:53" x14ac:dyDescent="0.2">
      <c r="B240" s="25" t="str">
        <v>3G MSC processors (capacity in ports, e.g. in 600 ports)</v>
      </c>
      <c r="C240" s="25" t="s">
        <v>666</v>
      </c>
      <c r="D240" s="67"/>
      <c r="E240" s="56"/>
      <c r="F240" s="56"/>
      <c r="G240" s="56"/>
      <c r="H240" s="56"/>
      <c r="I240" s="56"/>
      <c r="J240" s="56"/>
      <c r="K240" s="56"/>
      <c r="L240" s="56"/>
      <c r="M240" s="70"/>
      <c r="N240" s="70"/>
      <c r="O240" s="70"/>
      <c r="P240" s="70"/>
      <c r="Q240" s="70"/>
      <c r="R240" s="49"/>
      <c r="S240" s="49"/>
      <c r="T240" s="49"/>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1"/>
    </row>
    <row r="241" spans="2:53" x14ac:dyDescent="0.2">
      <c r="B241" s="25" t="str">
        <v>3G MSC sdetware (capacity in ports, e.g. in 600 ports)</v>
      </c>
      <c r="C241" s="25" t="s">
        <v>666</v>
      </c>
      <c r="D241" s="67"/>
      <c r="E241" s="56"/>
      <c r="F241" s="56"/>
      <c r="G241" s="56"/>
      <c r="H241" s="56"/>
      <c r="I241" s="56"/>
      <c r="J241" s="56"/>
      <c r="K241" s="56"/>
      <c r="L241" s="56"/>
      <c r="M241" s="70"/>
      <c r="N241" s="70"/>
      <c r="O241" s="70"/>
      <c r="P241" s="70"/>
      <c r="Q241" s="70"/>
      <c r="R241" s="49"/>
      <c r="S241" s="49"/>
      <c r="T241" s="49"/>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1"/>
    </row>
    <row r="242" spans="2:53" x14ac:dyDescent="0.2">
      <c r="B242" s="25" t="str">
        <v>3G MSC E1 ports (facing RNC)</v>
      </c>
      <c r="C242" s="25" t="s">
        <v>666</v>
      </c>
      <c r="D242" s="67"/>
      <c r="E242" s="56"/>
      <c r="F242" s="56"/>
      <c r="G242" s="56"/>
      <c r="H242" s="56"/>
      <c r="I242" s="56"/>
      <c r="J242" s="56"/>
      <c r="K242" s="56"/>
      <c r="L242" s="56"/>
      <c r="M242" s="70"/>
      <c r="N242" s="70"/>
      <c r="O242" s="70"/>
      <c r="P242" s="70"/>
      <c r="Q242" s="70"/>
      <c r="R242" s="49"/>
      <c r="S242" s="49"/>
      <c r="T242" s="49"/>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1"/>
    </row>
    <row r="243" spans="2:53" x14ac:dyDescent="0.2">
      <c r="B243" s="25" t="str">
        <v>3G MSC E1 ports (facing other MSC)</v>
      </c>
      <c r="C243" s="25" t="s">
        <v>666</v>
      </c>
      <c r="D243" s="67"/>
      <c r="E243" s="56"/>
      <c r="F243" s="56"/>
      <c r="G243" s="56"/>
      <c r="H243" s="56"/>
      <c r="I243" s="56"/>
      <c r="J243" s="56"/>
      <c r="K243" s="56"/>
      <c r="L243" s="56"/>
      <c r="M243" s="70"/>
      <c r="N243" s="70"/>
      <c r="O243" s="70"/>
      <c r="P243" s="70"/>
      <c r="Q243" s="70"/>
      <c r="R243" s="49"/>
      <c r="S243" s="49"/>
      <c r="T243" s="49"/>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1"/>
    </row>
    <row r="244" spans="2:53" x14ac:dyDescent="0.2">
      <c r="B244" s="25" t="str">
        <v>3G MSC E1 ports (facing transit)</v>
      </c>
      <c r="C244" s="25" t="s">
        <v>666</v>
      </c>
      <c r="D244" s="67"/>
      <c r="E244" s="56"/>
      <c r="F244" s="56"/>
      <c r="G244" s="56"/>
      <c r="H244" s="56"/>
      <c r="I244" s="56"/>
      <c r="J244" s="56"/>
      <c r="K244" s="56"/>
      <c r="L244" s="56"/>
      <c r="M244" s="70"/>
      <c r="N244" s="70"/>
      <c r="O244" s="70"/>
      <c r="P244" s="70"/>
      <c r="Q244" s="70"/>
      <c r="R244" s="49"/>
      <c r="S244" s="49"/>
      <c r="T244" s="49"/>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1"/>
    </row>
    <row r="245" spans="2:53" x14ac:dyDescent="0.2">
      <c r="B245" s="25" t="str">
        <v>3G MSC E1 ports (facing POI)</v>
      </c>
      <c r="C245" s="25" t="s">
        <v>666</v>
      </c>
      <c r="D245" s="67"/>
      <c r="E245" s="56"/>
      <c r="F245" s="56"/>
      <c r="G245" s="56"/>
      <c r="H245" s="56"/>
      <c r="I245" s="56"/>
      <c r="J245" s="56"/>
      <c r="K245" s="56"/>
      <c r="L245" s="56"/>
      <c r="M245" s="70"/>
      <c r="N245" s="70"/>
      <c r="O245" s="70"/>
      <c r="P245" s="70"/>
      <c r="Q245" s="70"/>
      <c r="R245" s="49"/>
      <c r="S245" s="49"/>
      <c r="T245" s="49"/>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1"/>
    </row>
    <row r="246" spans="2:53" x14ac:dyDescent="0.2">
      <c r="B246" s="25" t="str">
        <v>3G MSC E1 ports (facing VMS, etc.)</v>
      </c>
      <c r="C246" s="25" t="s">
        <v>666</v>
      </c>
      <c r="D246" s="67"/>
      <c r="E246" s="56"/>
      <c r="F246" s="56"/>
      <c r="G246" s="56"/>
      <c r="H246" s="56"/>
      <c r="I246" s="56"/>
      <c r="J246" s="56"/>
      <c r="K246" s="56"/>
      <c r="L246" s="56"/>
      <c r="M246" s="70"/>
      <c r="N246" s="70"/>
      <c r="O246" s="70"/>
      <c r="P246" s="70"/>
      <c r="Q246" s="70"/>
      <c r="R246" s="49"/>
      <c r="S246" s="49"/>
      <c r="T246" s="49"/>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1"/>
    </row>
    <row r="247" spans="2:53" x14ac:dyDescent="0.2">
      <c r="B247" s="25" t="str">
        <v>Transit switches (TSC)</v>
      </c>
      <c r="C247" s="25" t="s">
        <v>666</v>
      </c>
      <c r="D247" s="67"/>
      <c r="E247" s="56"/>
      <c r="F247" s="56"/>
      <c r="G247" s="56"/>
      <c r="H247" s="56"/>
      <c r="I247" s="56"/>
      <c r="J247" s="56"/>
      <c r="K247" s="56"/>
      <c r="L247" s="56"/>
      <c r="M247" s="70"/>
      <c r="N247" s="70"/>
      <c r="O247" s="70"/>
      <c r="P247" s="70"/>
      <c r="Q247" s="70"/>
      <c r="R247" s="49"/>
      <c r="S247" s="49"/>
      <c r="T247" s="49"/>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1"/>
    </row>
    <row r="248" spans="2:53" x14ac:dyDescent="0.2">
      <c r="B248" s="25" t="str">
        <v>Transit switch E1 ports (facing MSC)</v>
      </c>
      <c r="C248" s="25" t="s">
        <v>666</v>
      </c>
      <c r="D248" s="67"/>
      <c r="E248" s="56"/>
      <c r="F248" s="56"/>
      <c r="G248" s="56"/>
      <c r="H248" s="56"/>
      <c r="I248" s="56"/>
      <c r="J248" s="56"/>
      <c r="K248" s="56"/>
      <c r="L248" s="56"/>
      <c r="M248" s="70"/>
      <c r="N248" s="70"/>
      <c r="O248" s="70"/>
      <c r="P248" s="70"/>
      <c r="Q248" s="70"/>
      <c r="R248" s="49"/>
      <c r="S248" s="49"/>
      <c r="T248" s="49"/>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1"/>
    </row>
    <row r="249" spans="2:53" x14ac:dyDescent="0.2">
      <c r="B249" s="25" t="str">
        <v>Transit switch E1 ports (facing transits)</v>
      </c>
      <c r="C249" s="25" t="s">
        <v>666</v>
      </c>
      <c r="D249" s="67"/>
      <c r="E249" s="56"/>
      <c r="F249" s="56"/>
      <c r="G249" s="56"/>
      <c r="H249" s="56"/>
      <c r="I249" s="56"/>
      <c r="J249" s="56"/>
      <c r="K249" s="56"/>
      <c r="L249" s="56"/>
      <c r="M249" s="70"/>
      <c r="N249" s="70"/>
      <c r="O249" s="70"/>
      <c r="P249" s="70"/>
      <c r="Q249" s="70"/>
      <c r="R249" s="49"/>
      <c r="S249" s="49"/>
      <c r="T249" s="49"/>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1"/>
    </row>
    <row r="250" spans="2:53" x14ac:dyDescent="0.2">
      <c r="B250" s="25" t="str">
        <v>Main conmutación emplazamientos (número de localizaciones containing MSC)</v>
      </c>
      <c r="C250" s="25" t="s">
        <v>666</v>
      </c>
      <c r="D250" s="67"/>
      <c r="E250" s="56"/>
      <c r="F250" s="56"/>
      <c r="G250" s="56"/>
      <c r="H250" s="56"/>
      <c r="I250" s="56"/>
      <c r="J250" s="56"/>
      <c r="K250" s="56"/>
      <c r="L250" s="56"/>
      <c r="M250" s="70"/>
      <c r="N250" s="70"/>
      <c r="O250" s="70"/>
      <c r="P250" s="70"/>
      <c r="Q250" s="70"/>
      <c r="R250" s="49"/>
      <c r="S250" s="49"/>
      <c r="T250" s="49"/>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1"/>
    </row>
    <row r="251" spans="2:53" x14ac:dyDescent="0.2">
      <c r="B251" s="25" t="str">
        <v>National inter-switch site-site circuit switched backbone enlaces (e.g. SDH STM1)</v>
      </c>
      <c r="C251" s="25" t="s">
        <v>666</v>
      </c>
      <c r="D251" s="67"/>
      <c r="E251" s="56"/>
      <c r="F251" s="56"/>
      <c r="G251" s="56"/>
      <c r="H251" s="56"/>
      <c r="I251" s="56"/>
      <c r="J251" s="56"/>
      <c r="K251" s="56"/>
      <c r="L251" s="56"/>
      <c r="M251" s="70"/>
      <c r="N251" s="70"/>
      <c r="O251" s="70"/>
      <c r="P251" s="70"/>
      <c r="Q251" s="70"/>
      <c r="R251" s="49"/>
      <c r="S251" s="49"/>
      <c r="T251" s="49"/>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1"/>
    </row>
    <row r="252" spans="2:53" x14ac:dyDescent="0.2">
      <c r="B252" s="25" t="str">
        <v>National inter-switch site-site circuit switched backbone distance (e.g. SDH STM1)</v>
      </c>
      <c r="C252" s="25" t="s">
        <v>666</v>
      </c>
      <c r="D252" s="67"/>
      <c r="E252" s="56"/>
      <c r="F252" s="56"/>
      <c r="G252" s="56"/>
      <c r="H252" s="56"/>
      <c r="I252" s="56"/>
      <c r="J252" s="56"/>
      <c r="K252" s="56"/>
      <c r="L252" s="56"/>
      <c r="M252" s="70"/>
      <c r="N252" s="70"/>
      <c r="O252" s="70"/>
      <c r="P252" s="70"/>
      <c r="Q252" s="70"/>
      <c r="R252" s="49"/>
      <c r="S252" s="49"/>
      <c r="T252" s="49"/>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1"/>
    </row>
    <row r="253" spans="2:53" x14ac:dyDescent="0.2">
      <c r="B253" s="25" t="str">
        <v>MSS</v>
      </c>
      <c r="C253" s="25" t="s">
        <v>666</v>
      </c>
      <c r="D253" s="67"/>
      <c r="E253" s="56"/>
      <c r="F253" s="56"/>
      <c r="G253" s="56"/>
      <c r="H253" s="56"/>
      <c r="I253" s="56"/>
      <c r="J253" s="56"/>
      <c r="K253" s="56"/>
      <c r="L253" s="56"/>
      <c r="M253" s="70"/>
      <c r="N253" s="70"/>
      <c r="O253" s="70"/>
      <c r="P253" s="70"/>
      <c r="Q253" s="70"/>
      <c r="R253" s="49"/>
      <c r="S253" s="49"/>
      <c r="T253" s="49"/>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1"/>
    </row>
    <row r="254" spans="2:53" x14ac:dyDescent="0.2">
      <c r="B254" s="25" t="str">
        <v>MGW</v>
      </c>
      <c r="C254" s="25" t="s">
        <v>666</v>
      </c>
      <c r="D254" s="67"/>
      <c r="E254" s="56"/>
      <c r="F254" s="56"/>
      <c r="G254" s="56"/>
      <c r="H254" s="56"/>
      <c r="I254" s="56"/>
      <c r="J254" s="56"/>
      <c r="K254" s="56"/>
      <c r="L254" s="56"/>
      <c r="M254" s="70"/>
      <c r="N254" s="70"/>
      <c r="O254" s="70"/>
      <c r="P254" s="70"/>
      <c r="Q254" s="70"/>
      <c r="R254" s="49"/>
      <c r="S254" s="49"/>
      <c r="T254" s="49"/>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1"/>
    </row>
    <row r="255" spans="2:53" x14ac:dyDescent="0.2">
      <c r="B255" s="25" t="str">
        <v>MGW port increment</v>
      </c>
      <c r="C255" s="25" t="s">
        <v>666</v>
      </c>
      <c r="D255" s="67"/>
      <c r="E255" s="56"/>
      <c r="F255" s="56"/>
      <c r="G255" s="56"/>
      <c r="H255" s="56"/>
      <c r="I255" s="56"/>
      <c r="J255" s="56"/>
      <c r="K255" s="56"/>
      <c r="L255" s="56"/>
      <c r="M255" s="70"/>
      <c r="N255" s="70"/>
      <c r="O255" s="70"/>
      <c r="P255" s="70"/>
      <c r="Q255" s="70"/>
      <c r="R255" s="49"/>
      <c r="S255" s="49"/>
      <c r="T255" s="49"/>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1"/>
    </row>
    <row r="256" spans="2:53" x14ac:dyDescent="0.2">
      <c r="B256" s="25" t="str">
        <v>VMS</v>
      </c>
      <c r="C256" s="25" t="s">
        <v>666</v>
      </c>
      <c r="D256" s="67"/>
      <c r="E256" s="56"/>
      <c r="F256" s="56"/>
      <c r="G256" s="56"/>
      <c r="H256" s="56"/>
      <c r="I256" s="56"/>
      <c r="J256" s="56"/>
      <c r="K256" s="56"/>
      <c r="L256" s="56"/>
      <c r="M256" s="70"/>
      <c r="N256" s="70"/>
      <c r="O256" s="70"/>
      <c r="P256" s="70"/>
      <c r="Q256" s="70"/>
      <c r="R256" s="49"/>
      <c r="S256" s="49"/>
      <c r="T256" s="49"/>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1"/>
    </row>
    <row r="257" spans="2:54" x14ac:dyDescent="0.2">
      <c r="B257" s="25" t="str">
        <v>HLR (capacity in kSubs, e.g. 1000 kSubs)</v>
      </c>
      <c r="C257" s="25" t="s">
        <v>666</v>
      </c>
      <c r="D257" s="67"/>
      <c r="E257" s="56"/>
      <c r="F257" s="56"/>
      <c r="G257" s="56"/>
      <c r="H257" s="56"/>
      <c r="I257" s="56"/>
      <c r="J257" s="56"/>
      <c r="K257" s="56"/>
      <c r="L257" s="56"/>
      <c r="M257" s="70"/>
      <c r="N257" s="70"/>
      <c r="O257" s="70"/>
      <c r="P257" s="70"/>
      <c r="Q257" s="70"/>
      <c r="R257" s="49"/>
      <c r="S257" s="49"/>
      <c r="T257" s="49"/>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1"/>
    </row>
    <row r="258" spans="2:54" x14ac:dyDescent="0.2">
      <c r="B258" s="25" t="str">
        <v>SMSC</v>
      </c>
      <c r="C258" s="25" t="s">
        <v>666</v>
      </c>
      <c r="D258" s="67"/>
      <c r="E258" s="56"/>
      <c r="F258" s="56"/>
      <c r="G258" s="56"/>
      <c r="H258" s="56"/>
      <c r="I258" s="56"/>
      <c r="J258" s="56"/>
      <c r="K258" s="56"/>
      <c r="L258" s="56"/>
      <c r="M258" s="70"/>
      <c r="N258" s="70"/>
      <c r="O258" s="70"/>
      <c r="P258" s="70"/>
      <c r="Q258" s="70"/>
      <c r="R258" s="49"/>
      <c r="S258" s="49"/>
      <c r="T258" s="49"/>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1"/>
    </row>
    <row r="259" spans="2:54" x14ac:dyDescent="0.2">
      <c r="B259" s="25" t="str">
        <v>PCU - GPRS/EDGE/UMTS</v>
      </c>
      <c r="C259" s="25" t="s">
        <v>666</v>
      </c>
      <c r="D259" s="67"/>
      <c r="E259" s="56"/>
      <c r="F259" s="56"/>
      <c r="G259" s="56"/>
      <c r="H259" s="56"/>
      <c r="I259" s="56"/>
      <c r="J259" s="56"/>
      <c r="K259" s="56"/>
      <c r="L259" s="56"/>
      <c r="M259" s="70"/>
      <c r="N259" s="70"/>
      <c r="O259" s="70"/>
      <c r="P259" s="70"/>
      <c r="Q259" s="70"/>
      <c r="R259" s="49"/>
      <c r="S259" s="49"/>
      <c r="T259" s="49"/>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1"/>
    </row>
    <row r="260" spans="2:54" x14ac:dyDescent="0.2">
      <c r="B260" s="25" t="str">
        <v>GGSN - GPRS/EDGE/UMTS (capacity in PDP, e.g. in 25k PDP)</v>
      </c>
      <c r="C260" s="25" t="s">
        <v>666</v>
      </c>
      <c r="D260" s="67"/>
      <c r="E260" s="56"/>
      <c r="F260" s="56"/>
      <c r="G260" s="56"/>
      <c r="H260" s="56"/>
      <c r="I260" s="56"/>
      <c r="J260" s="56"/>
      <c r="K260" s="56"/>
      <c r="L260" s="56"/>
      <c r="M260" s="70"/>
      <c r="N260" s="70"/>
      <c r="O260" s="70"/>
      <c r="P260" s="70"/>
      <c r="Q260" s="70"/>
      <c r="R260" s="49"/>
      <c r="S260" s="49"/>
      <c r="T260" s="49"/>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1"/>
    </row>
    <row r="261" spans="2:54" x14ac:dyDescent="0.2">
      <c r="B261" s="25" t="str">
        <v>SGSN - GPRS/EDGE/UMTS (capacity in kSubs, e.g. in 80k subs)</v>
      </c>
      <c r="C261" s="25" t="s">
        <v>666</v>
      </c>
      <c r="D261" s="67"/>
      <c r="E261" s="56"/>
      <c r="F261" s="56"/>
      <c r="G261" s="56"/>
      <c r="H261" s="56"/>
      <c r="I261" s="56"/>
      <c r="J261" s="56"/>
      <c r="K261" s="56"/>
      <c r="L261" s="56"/>
      <c r="M261" s="70"/>
      <c r="N261" s="70"/>
      <c r="O261" s="70"/>
      <c r="P261" s="70"/>
      <c r="Q261" s="70"/>
      <c r="R261" s="49"/>
      <c r="S261" s="49"/>
      <c r="T261" s="49"/>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1"/>
      <c r="BB261" s="4"/>
    </row>
    <row r="262" spans="2:54" x14ac:dyDescent="0.2">
      <c r="B262" s="25" t="str">
        <v>Billing system</v>
      </c>
      <c r="C262" s="25" t="s">
        <v>666</v>
      </c>
      <c r="D262" s="67"/>
      <c r="E262" s="56"/>
      <c r="F262" s="56"/>
      <c r="G262" s="56"/>
      <c r="H262" s="56"/>
      <c r="I262" s="56"/>
      <c r="J262" s="56"/>
      <c r="K262" s="56"/>
      <c r="L262" s="56"/>
      <c r="M262" s="70"/>
      <c r="N262" s="70"/>
      <c r="O262" s="70"/>
      <c r="P262" s="70"/>
      <c r="Q262" s="70"/>
      <c r="R262" s="49"/>
      <c r="S262" s="49"/>
      <c r="T262" s="49"/>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1"/>
      <c r="BB262" s="4"/>
    </row>
    <row r="263" spans="2:54" x14ac:dyDescent="0.2">
      <c r="B263" s="25" t="str">
        <v>Network management system</v>
      </c>
      <c r="C263" s="25" t="s">
        <v>666</v>
      </c>
      <c r="D263" s="67"/>
      <c r="E263" s="56"/>
      <c r="F263" s="56"/>
      <c r="G263" s="56"/>
      <c r="H263" s="56"/>
      <c r="I263" s="56"/>
      <c r="J263" s="56"/>
      <c r="K263" s="56"/>
      <c r="L263" s="56"/>
      <c r="M263" s="70"/>
      <c r="N263" s="70"/>
      <c r="O263" s="70"/>
      <c r="P263" s="70"/>
      <c r="Q263" s="70"/>
      <c r="R263" s="49"/>
      <c r="S263" s="49"/>
      <c r="T263" s="49"/>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1"/>
      <c r="BB263" s="4"/>
    </row>
    <row r="264" spans="2:54" x14ac:dyDescent="0.2">
      <c r="B264" s="25" t="str">
        <v>Any other significant network elements (e.g. IP routers, IP switches, SDH, ATM, WDM ...)</v>
      </c>
      <c r="C264" s="25" t="s">
        <v>666</v>
      </c>
      <c r="D264" s="67"/>
      <c r="E264" s="56"/>
      <c r="F264" s="56"/>
      <c r="G264" s="56"/>
      <c r="H264" s="56"/>
      <c r="I264" s="56"/>
      <c r="J264" s="56"/>
      <c r="K264" s="56"/>
      <c r="L264" s="56"/>
      <c r="M264" s="70"/>
      <c r="N264" s="70"/>
      <c r="O264" s="70"/>
      <c r="P264" s="70"/>
      <c r="Q264" s="70"/>
      <c r="R264" s="49"/>
      <c r="S264" s="49"/>
      <c r="T264" s="49"/>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1"/>
      <c r="BB264" s="4"/>
    </row>
    <row r="265" spans="2:54" hidden="1" outlineLevel="1" x14ac:dyDescent="0.2">
      <c r="B265" s="25" t="str">
        <v>Any other significant network elements (e.g. IP routers, IP switches, SDH, ATM, WDM ...)</v>
      </c>
      <c r="C265" s="25" t="s">
        <v>666</v>
      </c>
      <c r="D265" s="67"/>
      <c r="E265" s="56"/>
      <c r="F265" s="56"/>
      <c r="G265" s="56"/>
      <c r="H265" s="56"/>
      <c r="I265" s="56"/>
      <c r="J265" s="56"/>
      <c r="K265" s="56"/>
      <c r="L265" s="56"/>
      <c r="M265" s="70"/>
      <c r="N265" s="70"/>
      <c r="O265" s="70"/>
      <c r="P265" s="70"/>
      <c r="Q265" s="70"/>
      <c r="R265" s="49"/>
      <c r="S265" s="49"/>
      <c r="T265" s="49"/>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1"/>
      <c r="BB265" s="4"/>
    </row>
    <row r="266" spans="2:54" hidden="1" outlineLevel="1" x14ac:dyDescent="0.2">
      <c r="B266" s="25" t="str">
        <v>Any other significant network elements (e.g. IP routers, IP switches, SDH, ATM, WDM ...)</v>
      </c>
      <c r="C266" s="25" t="s">
        <v>666</v>
      </c>
      <c r="D266" s="67"/>
      <c r="E266" s="56"/>
      <c r="F266" s="56"/>
      <c r="G266" s="56"/>
      <c r="H266" s="56"/>
      <c r="I266" s="56"/>
      <c r="J266" s="56"/>
      <c r="K266" s="56"/>
      <c r="L266" s="56"/>
      <c r="M266" s="70"/>
      <c r="N266" s="70"/>
      <c r="O266" s="70"/>
      <c r="P266" s="70"/>
      <c r="Q266" s="70"/>
      <c r="R266" s="49"/>
      <c r="S266" s="49"/>
      <c r="T266" s="49"/>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1"/>
      <c r="BB266" s="4"/>
    </row>
    <row r="267" spans="2:54" hidden="1" outlineLevel="1" x14ac:dyDescent="0.2">
      <c r="B267" s="25" t="str">
        <v>Any other significant network elements (e.g. IP routers, IP switches, SDH, ATM, WDM ...)</v>
      </c>
      <c r="C267" s="25" t="s">
        <v>666</v>
      </c>
      <c r="D267" s="67"/>
      <c r="E267" s="56"/>
      <c r="F267" s="56"/>
      <c r="G267" s="56"/>
      <c r="H267" s="56"/>
      <c r="I267" s="56"/>
      <c r="J267" s="56"/>
      <c r="K267" s="56"/>
      <c r="L267" s="56"/>
      <c r="M267" s="70"/>
      <c r="N267" s="70"/>
      <c r="O267" s="70"/>
      <c r="P267" s="70"/>
      <c r="Q267" s="70"/>
      <c r="R267" s="49"/>
      <c r="S267" s="49"/>
      <c r="T267" s="49"/>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1"/>
      <c r="BB267" s="4"/>
    </row>
    <row r="268" spans="2:54" hidden="1" outlineLevel="1" x14ac:dyDescent="0.2">
      <c r="B268" s="25" t="str">
        <v>Any other significant network elements (e.g. IP routers, IP switches, SDH, ATM, WDM ...)</v>
      </c>
      <c r="C268" s="25" t="s">
        <v>666</v>
      </c>
      <c r="D268" s="67"/>
      <c r="E268" s="56"/>
      <c r="F268" s="56"/>
      <c r="G268" s="56"/>
      <c r="H268" s="56"/>
      <c r="I268" s="56"/>
      <c r="J268" s="56"/>
      <c r="K268" s="56"/>
      <c r="L268" s="56"/>
      <c r="M268" s="70"/>
      <c r="N268" s="70"/>
      <c r="O268" s="70"/>
      <c r="P268" s="70"/>
      <c r="Q268" s="70"/>
      <c r="R268" s="49"/>
      <c r="S268" s="49"/>
      <c r="T268" s="49"/>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1"/>
      <c r="BB268" s="4"/>
    </row>
    <row r="269" spans="2:54" hidden="1" outlineLevel="1" x14ac:dyDescent="0.2">
      <c r="B269" s="25" t="str">
        <v>Any other significant network elements (e.g. IP routers, IP switches, SDH, ATM, WDM ...)</v>
      </c>
      <c r="C269" s="25" t="s">
        <v>666</v>
      </c>
      <c r="D269" s="67"/>
      <c r="E269" s="56"/>
      <c r="F269" s="56"/>
      <c r="G269" s="56"/>
      <c r="H269" s="56"/>
      <c r="I269" s="56"/>
      <c r="J269" s="56"/>
      <c r="K269" s="56"/>
      <c r="L269" s="56"/>
      <c r="M269" s="70"/>
      <c r="N269" s="70"/>
      <c r="O269" s="70"/>
      <c r="P269" s="70"/>
      <c r="Q269" s="70"/>
      <c r="R269" s="49"/>
      <c r="S269" s="49"/>
      <c r="T269" s="49"/>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1"/>
      <c r="BB269" s="4"/>
    </row>
    <row r="270" spans="2:54" hidden="1" outlineLevel="1" x14ac:dyDescent="0.2">
      <c r="B270" s="25" t="str">
        <v>Any other significant network elements (e.g. IP routers, IP switches, SDH, ATM, WDM ...)</v>
      </c>
      <c r="C270" s="25" t="s">
        <v>666</v>
      </c>
      <c r="D270" s="67"/>
      <c r="E270" s="56"/>
      <c r="F270" s="56"/>
      <c r="G270" s="56"/>
      <c r="H270" s="56"/>
      <c r="I270" s="56"/>
      <c r="J270" s="56"/>
      <c r="K270" s="56"/>
      <c r="L270" s="56"/>
      <c r="M270" s="70"/>
      <c r="N270" s="70"/>
      <c r="O270" s="70"/>
      <c r="P270" s="70"/>
      <c r="Q270" s="70"/>
      <c r="R270" s="49"/>
      <c r="S270" s="49"/>
      <c r="T270" s="49"/>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1"/>
      <c r="BB270" s="4"/>
    </row>
    <row r="271" spans="2:54" hidden="1" outlineLevel="1" x14ac:dyDescent="0.2">
      <c r="B271" s="25" t="str">
        <v>Any other significant network elements (e.g. IP routers, IP switches, SDH, ATM, WDM ...)</v>
      </c>
      <c r="C271" s="25" t="s">
        <v>666</v>
      </c>
      <c r="D271" s="67"/>
      <c r="E271" s="56"/>
      <c r="F271" s="56"/>
      <c r="G271" s="56"/>
      <c r="H271" s="56"/>
      <c r="I271" s="56"/>
      <c r="J271" s="56"/>
      <c r="K271" s="56"/>
      <c r="L271" s="56"/>
      <c r="M271" s="70"/>
      <c r="N271" s="70"/>
      <c r="O271" s="70"/>
      <c r="P271" s="70"/>
      <c r="Q271" s="70"/>
      <c r="R271" s="49"/>
      <c r="S271" s="49"/>
      <c r="T271" s="49"/>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1"/>
      <c r="BB271" s="4"/>
    </row>
    <row r="272" spans="2:54" hidden="1" outlineLevel="1" x14ac:dyDescent="0.2">
      <c r="B272" s="25" t="str">
        <v>Any other significant network elements (e.g. IP routers, IP switches, SDH, ATM, WDM ...)</v>
      </c>
      <c r="C272" s="25" t="s">
        <v>666</v>
      </c>
      <c r="D272" s="67"/>
      <c r="E272" s="56"/>
      <c r="F272" s="56"/>
      <c r="G272" s="56"/>
      <c r="H272" s="56"/>
      <c r="I272" s="56"/>
      <c r="J272" s="56"/>
      <c r="K272" s="56"/>
      <c r="L272" s="56"/>
      <c r="M272" s="70"/>
      <c r="N272" s="70"/>
      <c r="O272" s="70"/>
      <c r="P272" s="70"/>
      <c r="Q272" s="70"/>
      <c r="R272" s="49"/>
      <c r="S272" s="49"/>
      <c r="T272" s="49"/>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1"/>
      <c r="BB272" s="4"/>
    </row>
    <row r="273" spans="1:54" collapsed="1" x14ac:dyDescent="0.2">
      <c r="B273" s="25" t="str">
        <v>Any other significant network elements (e.g. IP routers, IP switches, SDH, ATM, WDM ...)</v>
      </c>
      <c r="C273" s="25" t="s">
        <v>666</v>
      </c>
      <c r="D273" s="67"/>
      <c r="E273" s="56"/>
      <c r="F273" s="56"/>
      <c r="G273" s="56"/>
      <c r="H273" s="56"/>
      <c r="I273" s="56"/>
      <c r="J273" s="56"/>
      <c r="K273" s="56"/>
      <c r="L273" s="56"/>
      <c r="M273" s="70"/>
      <c r="N273" s="70"/>
      <c r="O273" s="70"/>
      <c r="P273" s="70"/>
      <c r="Q273" s="70"/>
      <c r="R273" s="49"/>
      <c r="S273" s="49"/>
      <c r="T273" s="49"/>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1"/>
      <c r="BB273" s="4"/>
    </row>
    <row r="274" spans="1:54" x14ac:dyDescent="0.2">
      <c r="B274" s="26" t="str">
        <v>Any other significant network elements (e.g. IP routers, IP switches, SDH, ATM, WDM ...)</v>
      </c>
      <c r="C274" s="26" t="s">
        <v>666</v>
      </c>
      <c r="D274" s="60"/>
      <c r="E274" s="61"/>
      <c r="F274" s="61"/>
      <c r="G274" s="61"/>
      <c r="H274" s="61"/>
      <c r="I274" s="61"/>
      <c r="J274" s="61"/>
      <c r="K274" s="61"/>
      <c r="L274" s="61"/>
      <c r="M274" s="65"/>
      <c r="N274" s="65"/>
      <c r="O274" s="65"/>
      <c r="P274" s="65"/>
      <c r="Q274" s="65"/>
      <c r="R274" s="111"/>
      <c r="S274" s="111"/>
      <c r="T274" s="111"/>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72"/>
      <c r="BB274" s="4"/>
    </row>
    <row r="275" spans="1:54" x14ac:dyDescent="0.2">
      <c r="BB275" s="4"/>
    </row>
    <row r="276" spans="1:54" ht="18" x14ac:dyDescent="0.2">
      <c r="A276" s="83" t="s">
        <v>447</v>
      </c>
      <c r="B276" s="47" t="s">
        <v>671</v>
      </c>
      <c r="E276" s="48" t="s">
        <v>668</v>
      </c>
    </row>
    <row r="277" spans="1:54" ht="18" x14ac:dyDescent="0.2">
      <c r="A277" s="83"/>
      <c r="B277" s="47"/>
      <c r="E277" s="135"/>
      <c r="F277" s="135"/>
      <c r="G277" s="135"/>
      <c r="H277" s="135"/>
      <c r="I277" s="135"/>
      <c r="J277" s="135"/>
      <c r="K277" s="135"/>
      <c r="L277" s="135"/>
      <c r="M277" s="135"/>
      <c r="N277" s="135"/>
      <c r="O277" s="135"/>
      <c r="P277" s="135"/>
      <c r="Q277" s="135"/>
      <c r="R277" s="135"/>
      <c r="S277" s="135"/>
      <c r="T277" s="135"/>
      <c r="U277" s="135"/>
    </row>
    <row r="279" spans="1:54" ht="15.75" x14ac:dyDescent="0.2">
      <c r="B279" s="48"/>
      <c r="BB279" s="4"/>
    </row>
    <row r="280" spans="1:54" x14ac:dyDescent="0.2">
      <c r="B280" s="19"/>
      <c r="C280" s="2" t="s">
        <v>472</v>
      </c>
      <c r="D280" s="16">
        <f t="array" ref="D280:BA280">TRANSPOSE(Years)</f>
        <v>1994</v>
      </c>
      <c r="E280" s="17">
        <v>1995</v>
      </c>
      <c r="F280" s="17">
        <v>1996</v>
      </c>
      <c r="G280" s="17">
        <v>1997</v>
      </c>
      <c r="H280" s="17">
        <v>1998</v>
      </c>
      <c r="I280" s="17">
        <v>1999</v>
      </c>
      <c r="J280" s="17">
        <v>2000</v>
      </c>
      <c r="K280" s="17">
        <v>2001</v>
      </c>
      <c r="L280" s="17">
        <v>2002</v>
      </c>
      <c r="M280" s="17">
        <v>2003</v>
      </c>
      <c r="N280" s="17">
        <v>2004</v>
      </c>
      <c r="O280" s="17">
        <v>2005</v>
      </c>
      <c r="P280" s="17">
        <v>2006</v>
      </c>
      <c r="Q280" s="17">
        <v>2007</v>
      </c>
      <c r="R280" s="17">
        <v>2008</v>
      </c>
      <c r="S280" s="17">
        <v>2009</v>
      </c>
      <c r="T280" s="17">
        <v>2010</v>
      </c>
      <c r="U280" s="17">
        <v>2011</v>
      </c>
      <c r="V280" s="17">
        <v>2012</v>
      </c>
      <c r="W280" s="17">
        <v>2013</v>
      </c>
      <c r="X280" s="17">
        <v>2014</v>
      </c>
      <c r="Y280" s="17">
        <v>2015</v>
      </c>
      <c r="Z280" s="17">
        <v>2016</v>
      </c>
      <c r="AA280" s="17">
        <v>2017</v>
      </c>
      <c r="AB280" s="17">
        <v>2018</v>
      </c>
      <c r="AC280" s="17">
        <v>2019</v>
      </c>
      <c r="AD280" s="17">
        <v>2020</v>
      </c>
      <c r="AE280" s="17">
        <v>2021</v>
      </c>
      <c r="AF280" s="17">
        <v>2022</v>
      </c>
      <c r="AG280" s="17">
        <v>2023</v>
      </c>
      <c r="AH280" s="17">
        <v>2024</v>
      </c>
      <c r="AI280" s="17">
        <v>2025</v>
      </c>
      <c r="AJ280" s="17">
        <v>2026</v>
      </c>
      <c r="AK280" s="17">
        <v>2027</v>
      </c>
      <c r="AL280" s="17">
        <v>2028</v>
      </c>
      <c r="AM280" s="17">
        <v>2029</v>
      </c>
      <c r="AN280" s="17">
        <v>2030</v>
      </c>
      <c r="AO280" s="17">
        <v>2031</v>
      </c>
      <c r="AP280" s="17">
        <v>2032</v>
      </c>
      <c r="AQ280" s="17">
        <v>2033</v>
      </c>
      <c r="AR280" s="17">
        <v>2034</v>
      </c>
      <c r="AS280" s="17">
        <v>2035</v>
      </c>
      <c r="AT280" s="17">
        <v>2036</v>
      </c>
      <c r="AU280" s="17">
        <v>2037</v>
      </c>
      <c r="AV280" s="17">
        <v>2038</v>
      </c>
      <c r="AW280" s="17">
        <v>2039</v>
      </c>
      <c r="AX280" s="17">
        <v>2040</v>
      </c>
      <c r="AY280" s="17">
        <v>2041</v>
      </c>
      <c r="AZ280" s="17">
        <v>2042</v>
      </c>
      <c r="BA280" s="18">
        <v>2043</v>
      </c>
    </row>
    <row r="281" spans="1:54" x14ac:dyDescent="0.2">
      <c r="B281" s="24" t="str">
        <f t="array" ref="B281:B363">network_elements</f>
        <v>Owned site acquisition, civil and ancillary equipment - macro site</v>
      </c>
      <c r="C281" s="24" t="s">
        <v>666</v>
      </c>
      <c r="D281" s="57"/>
      <c r="E281" s="58"/>
      <c r="F281" s="58"/>
      <c r="G281" s="58"/>
      <c r="H281" s="58"/>
      <c r="I281" s="58"/>
      <c r="J281" s="58"/>
      <c r="K281" s="58"/>
      <c r="L281" s="58"/>
      <c r="M281" s="63"/>
      <c r="N281" s="63"/>
      <c r="O281" s="63"/>
      <c r="P281" s="63"/>
      <c r="Q281" s="63"/>
      <c r="R281" s="49"/>
      <c r="S281" s="49"/>
      <c r="T281" s="49"/>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8"/>
    </row>
    <row r="282" spans="1:54" x14ac:dyDescent="0.2">
      <c r="B282" s="25" t="str">
        <v>Owned site acquisition, civil and ancillary equipment - micro site</v>
      </c>
      <c r="C282" s="25" t="s">
        <v>666</v>
      </c>
      <c r="D282" s="67"/>
      <c r="E282" s="56"/>
      <c r="F282" s="56"/>
      <c r="G282" s="56"/>
      <c r="H282" s="56"/>
      <c r="I282" s="56"/>
      <c r="J282" s="56"/>
      <c r="K282" s="56"/>
      <c r="L282" s="56"/>
      <c r="M282" s="70"/>
      <c r="N282" s="70"/>
      <c r="O282" s="70"/>
      <c r="P282" s="70"/>
      <c r="Q282" s="70"/>
      <c r="R282" s="49"/>
      <c r="S282" s="49"/>
      <c r="T282" s="49"/>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1"/>
    </row>
    <row r="283" spans="1:54" x14ac:dyDescent="0.2">
      <c r="B283" s="25" t="str">
        <v>Owned site acquisition, civil and ancillary equipment - pico site</v>
      </c>
      <c r="C283" s="25" t="s">
        <v>666</v>
      </c>
      <c r="D283" s="67"/>
      <c r="E283" s="56"/>
      <c r="F283" s="56"/>
      <c r="G283" s="56"/>
      <c r="H283" s="56"/>
      <c r="I283" s="56"/>
      <c r="J283" s="56"/>
      <c r="K283" s="56"/>
      <c r="L283" s="56"/>
      <c r="M283" s="70"/>
      <c r="N283" s="70"/>
      <c r="O283" s="70"/>
      <c r="P283" s="70"/>
      <c r="Q283" s="70"/>
      <c r="R283" s="49"/>
      <c r="S283" s="49"/>
      <c r="T283" s="49"/>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1"/>
    </row>
    <row r="284" spans="1:54" x14ac:dyDescent="0.2">
      <c r="B284" s="25" t="str">
        <v>Third party site civil and ancillary equipment - macro site</v>
      </c>
      <c r="C284" s="25" t="s">
        <v>666</v>
      </c>
      <c r="D284" s="67"/>
      <c r="E284" s="56"/>
      <c r="F284" s="56"/>
      <c r="G284" s="56"/>
      <c r="H284" s="56"/>
      <c r="I284" s="56"/>
      <c r="J284" s="56"/>
      <c r="K284" s="56"/>
      <c r="L284" s="56"/>
      <c r="M284" s="70"/>
      <c r="N284" s="70"/>
      <c r="O284" s="70"/>
      <c r="P284" s="70"/>
      <c r="Q284" s="70"/>
      <c r="R284" s="49"/>
      <c r="S284" s="49"/>
      <c r="T284" s="49"/>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1"/>
    </row>
    <row r="285" spans="1:54" x14ac:dyDescent="0.2">
      <c r="B285" s="25" t="str">
        <v>Third party site civil and ancillary equipment - micro site</v>
      </c>
      <c r="C285" s="25" t="s">
        <v>666</v>
      </c>
      <c r="D285" s="67"/>
      <c r="E285" s="56"/>
      <c r="F285" s="56"/>
      <c r="G285" s="56"/>
      <c r="H285" s="56"/>
      <c r="I285" s="56"/>
      <c r="J285" s="56"/>
      <c r="K285" s="56"/>
      <c r="L285" s="56"/>
      <c r="M285" s="70"/>
      <c r="N285" s="70"/>
      <c r="O285" s="70"/>
      <c r="P285" s="70"/>
      <c r="Q285" s="70"/>
      <c r="R285" s="49"/>
      <c r="S285" s="49"/>
      <c r="T285" s="49"/>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1"/>
    </row>
    <row r="286" spans="1:54" x14ac:dyDescent="0.2">
      <c r="B286" s="25" t="str">
        <v>Third party site civil and ancillary equipment - pico special indoor site</v>
      </c>
      <c r="C286" s="25" t="s">
        <v>666</v>
      </c>
      <c r="D286" s="67"/>
      <c r="E286" s="56"/>
      <c r="F286" s="56"/>
      <c r="G286" s="56"/>
      <c r="H286" s="56"/>
      <c r="I286" s="56"/>
      <c r="J286" s="56"/>
      <c r="K286" s="56"/>
      <c r="L286" s="56"/>
      <c r="M286" s="70"/>
      <c r="N286" s="70"/>
      <c r="O286" s="70"/>
      <c r="P286" s="70"/>
      <c r="Q286" s="70"/>
      <c r="R286" s="49"/>
      <c r="S286" s="49"/>
      <c r="T286" s="49"/>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1"/>
    </row>
    <row r="287" spans="1:54" x14ac:dyDescent="0.2">
      <c r="B287" s="25" t="str">
        <v>Macro BTS 1-sector</v>
      </c>
      <c r="C287" s="25" t="s">
        <v>666</v>
      </c>
      <c r="D287" s="67"/>
      <c r="E287" s="56"/>
      <c r="F287" s="56"/>
      <c r="G287" s="56"/>
      <c r="H287" s="56"/>
      <c r="I287" s="56"/>
      <c r="J287" s="56"/>
      <c r="K287" s="56"/>
      <c r="L287" s="56"/>
      <c r="M287" s="70"/>
      <c r="N287" s="70"/>
      <c r="O287" s="70"/>
      <c r="P287" s="70"/>
      <c r="Q287" s="70"/>
      <c r="R287" s="49"/>
      <c r="S287" s="49"/>
      <c r="T287" s="49"/>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1"/>
    </row>
    <row r="288" spans="1:54" x14ac:dyDescent="0.2">
      <c r="B288" s="25" t="str">
        <v>Macro BTS 2-sector</v>
      </c>
      <c r="C288" s="25" t="s">
        <v>666</v>
      </c>
      <c r="D288" s="67"/>
      <c r="E288" s="56"/>
      <c r="F288" s="56"/>
      <c r="G288" s="56"/>
      <c r="H288" s="56"/>
      <c r="I288" s="56"/>
      <c r="J288" s="56"/>
      <c r="K288" s="56"/>
      <c r="L288" s="56"/>
      <c r="M288" s="70"/>
      <c r="N288" s="70"/>
      <c r="O288" s="70"/>
      <c r="P288" s="70"/>
      <c r="Q288" s="70"/>
      <c r="R288" s="49"/>
      <c r="S288" s="49"/>
      <c r="T288" s="49"/>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1"/>
    </row>
    <row r="289" spans="2:53" x14ac:dyDescent="0.2">
      <c r="B289" s="25" t="str">
        <v>Macro BTS 3-sector</v>
      </c>
      <c r="C289" s="25" t="s">
        <v>666</v>
      </c>
      <c r="D289" s="67"/>
      <c r="E289" s="56"/>
      <c r="F289" s="56"/>
      <c r="G289" s="56"/>
      <c r="H289" s="56"/>
      <c r="I289" s="56"/>
      <c r="J289" s="56"/>
      <c r="K289" s="56"/>
      <c r="L289" s="56"/>
      <c r="M289" s="70"/>
      <c r="N289" s="70"/>
      <c r="O289" s="70"/>
      <c r="P289" s="70"/>
      <c r="Q289" s="70"/>
      <c r="R289" s="49"/>
      <c r="S289" s="49"/>
      <c r="T289" s="49"/>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1"/>
    </row>
    <row r="290" spans="2:53" x14ac:dyDescent="0.2">
      <c r="B290" s="25" t="str">
        <v>Indoor 2G micro site equipment</v>
      </c>
      <c r="C290" s="25" t="s">
        <v>666</v>
      </c>
      <c r="D290" s="67"/>
      <c r="E290" s="56"/>
      <c r="F290" s="56"/>
      <c r="G290" s="56"/>
      <c r="H290" s="56"/>
      <c r="I290" s="56"/>
      <c r="J290" s="56"/>
      <c r="K290" s="56"/>
      <c r="L290" s="56"/>
      <c r="M290" s="70"/>
      <c r="N290" s="70"/>
      <c r="O290" s="70"/>
      <c r="P290" s="70"/>
      <c r="Q290" s="70"/>
      <c r="R290" s="49"/>
      <c r="S290" s="49"/>
      <c r="T290" s="49"/>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1"/>
    </row>
    <row r="291" spans="2:53" x14ac:dyDescent="0.2">
      <c r="B291" s="25" t="str">
        <v>Indoor 2G pico / special indoor site equipment</v>
      </c>
      <c r="C291" s="25" t="s">
        <v>666</v>
      </c>
      <c r="D291" s="67"/>
      <c r="E291" s="56"/>
      <c r="F291" s="56"/>
      <c r="G291" s="56"/>
      <c r="H291" s="56"/>
      <c r="I291" s="56"/>
      <c r="J291" s="56"/>
      <c r="K291" s="56"/>
      <c r="L291" s="56"/>
      <c r="M291" s="70"/>
      <c r="N291" s="70"/>
      <c r="O291" s="70"/>
      <c r="P291" s="70"/>
      <c r="Q291" s="70"/>
      <c r="R291" s="49"/>
      <c r="S291" s="49"/>
      <c r="T291" s="49"/>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1"/>
    </row>
    <row r="292" spans="2:53" x14ac:dyDescent="0.2">
      <c r="B292" s="25" t="str">
        <v>EGSM900 3-sector BTS overlay</v>
      </c>
      <c r="C292" s="25" t="s">
        <v>666</v>
      </c>
      <c r="D292" s="67"/>
      <c r="E292" s="56"/>
      <c r="F292" s="56"/>
      <c r="G292" s="56"/>
      <c r="H292" s="56"/>
      <c r="I292" s="56"/>
      <c r="J292" s="56"/>
      <c r="K292" s="56"/>
      <c r="L292" s="56"/>
      <c r="M292" s="70"/>
      <c r="N292" s="70"/>
      <c r="O292" s="70"/>
      <c r="P292" s="70"/>
      <c r="Q292" s="70"/>
      <c r="R292" s="49"/>
      <c r="S292" s="49"/>
      <c r="T292" s="49"/>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1"/>
    </row>
    <row r="293" spans="2:53" x14ac:dyDescent="0.2">
      <c r="B293" s="25" t="str">
        <v>DCS1800 3-sector BTS overlay</v>
      </c>
      <c r="C293" s="25" t="s">
        <v>666</v>
      </c>
      <c r="D293" s="67"/>
      <c r="E293" s="56"/>
      <c r="F293" s="56"/>
      <c r="G293" s="56"/>
      <c r="H293" s="56"/>
      <c r="I293" s="56"/>
      <c r="J293" s="56"/>
      <c r="K293" s="56"/>
      <c r="L293" s="56"/>
      <c r="M293" s="70"/>
      <c r="N293" s="70"/>
      <c r="O293" s="70"/>
      <c r="P293" s="70"/>
      <c r="Q293" s="70"/>
      <c r="R293" s="49"/>
      <c r="S293" s="49"/>
      <c r="T293" s="49"/>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1"/>
    </row>
    <row r="294" spans="2:53" x14ac:dyDescent="0.2">
      <c r="B294" s="25" t="str">
        <v>Pico Indoor distributed/repeated antenna special site</v>
      </c>
      <c r="C294" s="25" t="s">
        <v>666</v>
      </c>
      <c r="D294" s="67"/>
      <c r="E294" s="56"/>
      <c r="F294" s="56"/>
      <c r="G294" s="56"/>
      <c r="H294" s="56"/>
      <c r="I294" s="56"/>
      <c r="J294" s="56"/>
      <c r="K294" s="56"/>
      <c r="L294" s="56"/>
      <c r="M294" s="70"/>
      <c r="N294" s="70"/>
      <c r="O294" s="70"/>
      <c r="P294" s="70"/>
      <c r="Q294" s="70"/>
      <c r="R294" s="49"/>
      <c r="S294" s="49"/>
      <c r="T294" s="49"/>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1"/>
    </row>
    <row r="295" spans="2:53" x14ac:dyDescent="0.2">
      <c r="B295" s="25" t="str">
        <v>PGSM TRX</v>
      </c>
      <c r="C295" s="25" t="s">
        <v>666</v>
      </c>
      <c r="D295" s="67"/>
      <c r="E295" s="56"/>
      <c r="F295" s="56"/>
      <c r="G295" s="56"/>
      <c r="H295" s="56"/>
      <c r="I295" s="56"/>
      <c r="J295" s="56"/>
      <c r="K295" s="56"/>
      <c r="L295" s="56"/>
      <c r="M295" s="70"/>
      <c r="N295" s="70"/>
      <c r="O295" s="70"/>
      <c r="P295" s="70"/>
      <c r="Q295" s="70"/>
      <c r="R295" s="49"/>
      <c r="S295" s="49"/>
      <c r="T295" s="49"/>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1"/>
    </row>
    <row r="296" spans="2:53" x14ac:dyDescent="0.2">
      <c r="B296" s="25" t="str">
        <v>EGSM/DCS TRX</v>
      </c>
      <c r="C296" s="25" t="s">
        <v>666</v>
      </c>
      <c r="D296" s="67"/>
      <c r="E296" s="56"/>
      <c r="F296" s="56"/>
      <c r="G296" s="56"/>
      <c r="H296" s="56"/>
      <c r="I296" s="56"/>
      <c r="J296" s="56"/>
      <c r="K296" s="56"/>
      <c r="L296" s="56"/>
      <c r="M296" s="70"/>
      <c r="N296" s="70"/>
      <c r="O296" s="70"/>
      <c r="P296" s="70"/>
      <c r="Q296" s="70"/>
      <c r="R296" s="49"/>
      <c r="S296" s="49"/>
      <c r="T296" s="49"/>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1"/>
    </row>
    <row r="297" spans="2:53" x14ac:dyDescent="0.2">
      <c r="B297" s="25" t="str">
        <v>Micro TRX</v>
      </c>
      <c r="C297" s="25" t="s">
        <v>666</v>
      </c>
      <c r="D297" s="67"/>
      <c r="E297" s="56"/>
      <c r="F297" s="56"/>
      <c r="G297" s="56"/>
      <c r="H297" s="56"/>
      <c r="I297" s="56"/>
      <c r="J297" s="56"/>
      <c r="K297" s="56"/>
      <c r="L297" s="56"/>
      <c r="M297" s="70"/>
      <c r="N297" s="70"/>
      <c r="O297" s="70"/>
      <c r="P297" s="70"/>
      <c r="Q297" s="70"/>
      <c r="R297" s="49"/>
      <c r="S297" s="49"/>
      <c r="T297" s="49"/>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1"/>
    </row>
    <row r="298" spans="2:53" x14ac:dyDescent="0.2">
      <c r="B298" s="25" t="str">
        <v>Pico indoor/special TRX</v>
      </c>
      <c r="C298" s="25" t="s">
        <v>666</v>
      </c>
      <c r="D298" s="67"/>
      <c r="E298" s="56"/>
      <c r="F298" s="56"/>
      <c r="G298" s="56"/>
      <c r="H298" s="56"/>
      <c r="I298" s="56"/>
      <c r="J298" s="56"/>
      <c r="K298" s="56"/>
      <c r="L298" s="56"/>
      <c r="M298" s="70"/>
      <c r="N298" s="70"/>
      <c r="O298" s="70"/>
      <c r="P298" s="70"/>
      <c r="Q298" s="70"/>
      <c r="R298" s="49"/>
      <c r="S298" s="49"/>
      <c r="T298" s="49"/>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1"/>
    </row>
    <row r="299" spans="2:53" x14ac:dyDescent="0.2">
      <c r="B299" s="25" t="str">
        <v>Macro Node B 3-sector</v>
      </c>
      <c r="C299" s="25" t="s">
        <v>666</v>
      </c>
      <c r="D299" s="67"/>
      <c r="E299" s="56"/>
      <c r="F299" s="56"/>
      <c r="G299" s="56"/>
      <c r="H299" s="56"/>
      <c r="I299" s="56"/>
      <c r="J299" s="56"/>
      <c r="K299" s="56"/>
      <c r="L299" s="56"/>
      <c r="M299" s="70"/>
      <c r="N299" s="70"/>
      <c r="O299" s="70"/>
      <c r="P299" s="70"/>
      <c r="Q299" s="70"/>
      <c r="R299" s="49"/>
      <c r="S299" s="49"/>
      <c r="T299" s="49"/>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1"/>
    </row>
    <row r="300" spans="2:53" x14ac:dyDescent="0.2">
      <c r="B300" s="25" t="str">
        <v>Macro carriers (3-sector)</v>
      </c>
      <c r="C300" s="25" t="s">
        <v>666</v>
      </c>
      <c r="D300" s="67"/>
      <c r="E300" s="56"/>
      <c r="F300" s="56"/>
      <c r="G300" s="56"/>
      <c r="H300" s="56"/>
      <c r="I300" s="56"/>
      <c r="J300" s="56"/>
      <c r="K300" s="56"/>
      <c r="L300" s="56"/>
      <c r="M300" s="70"/>
      <c r="N300" s="70"/>
      <c r="O300" s="70"/>
      <c r="P300" s="70"/>
      <c r="Q300" s="70"/>
      <c r="R300" s="49"/>
      <c r="S300" s="49"/>
      <c r="T300" s="49"/>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1"/>
    </row>
    <row r="301" spans="2:53" x14ac:dyDescent="0.2">
      <c r="B301" s="25" t="str">
        <v>Macro channel kits (or channel elements)</v>
      </c>
      <c r="C301" s="25" t="s">
        <v>666</v>
      </c>
      <c r="D301" s="67"/>
      <c r="E301" s="56"/>
      <c r="F301" s="56"/>
      <c r="G301" s="56"/>
      <c r="H301" s="56"/>
      <c r="I301" s="56"/>
      <c r="J301" s="56"/>
      <c r="K301" s="56"/>
      <c r="L301" s="56"/>
      <c r="M301" s="70"/>
      <c r="N301" s="70"/>
      <c r="O301" s="70"/>
      <c r="P301" s="70"/>
      <c r="Q301" s="70"/>
      <c r="R301" s="49"/>
      <c r="S301" s="49"/>
      <c r="T301" s="49"/>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1"/>
    </row>
    <row r="302" spans="2:53" x14ac:dyDescent="0.2">
      <c r="B302" s="25" t="str">
        <v>Indoor micro Node B</v>
      </c>
      <c r="C302" s="25" t="s">
        <v>666</v>
      </c>
      <c r="D302" s="67"/>
      <c r="E302" s="56"/>
      <c r="F302" s="56"/>
      <c r="G302" s="56"/>
      <c r="H302" s="56"/>
      <c r="I302" s="56"/>
      <c r="J302" s="56"/>
      <c r="K302" s="56"/>
      <c r="L302" s="56"/>
      <c r="M302" s="70"/>
      <c r="N302" s="70"/>
      <c r="O302" s="70"/>
      <c r="P302" s="70"/>
      <c r="Q302" s="70"/>
      <c r="R302" s="49"/>
      <c r="S302" s="49"/>
      <c r="T302" s="49"/>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1"/>
    </row>
    <row r="303" spans="2:53" x14ac:dyDescent="0.2">
      <c r="B303" s="25" t="str">
        <v>Indoor pico Node B</v>
      </c>
      <c r="C303" s="25" t="s">
        <v>666</v>
      </c>
      <c r="D303" s="67"/>
      <c r="E303" s="56"/>
      <c r="F303" s="56"/>
      <c r="G303" s="56"/>
      <c r="H303" s="56"/>
      <c r="I303" s="56"/>
      <c r="J303" s="56"/>
      <c r="K303" s="56"/>
      <c r="L303" s="56"/>
      <c r="M303" s="70"/>
      <c r="N303" s="70"/>
      <c r="O303" s="70"/>
      <c r="P303" s="70"/>
      <c r="Q303" s="70"/>
      <c r="R303" s="49"/>
      <c r="S303" s="49"/>
      <c r="T303" s="49"/>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1"/>
    </row>
    <row r="304" spans="2:53" x14ac:dyDescent="0.2">
      <c r="B304" s="25" t="str">
        <v>Indoor distributed/repeated antenna special site Node B</v>
      </c>
      <c r="C304" s="25" t="s">
        <v>666</v>
      </c>
      <c r="D304" s="67"/>
      <c r="E304" s="56"/>
      <c r="F304" s="56"/>
      <c r="G304" s="56"/>
      <c r="H304" s="56"/>
      <c r="I304" s="56"/>
      <c r="J304" s="56"/>
      <c r="K304" s="56"/>
      <c r="L304" s="56"/>
      <c r="M304" s="70"/>
      <c r="N304" s="70"/>
      <c r="O304" s="70"/>
      <c r="P304" s="70"/>
      <c r="Q304" s="70"/>
      <c r="R304" s="49"/>
      <c r="S304" s="49"/>
      <c r="T304" s="49"/>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1"/>
    </row>
    <row r="305" spans="2:53" x14ac:dyDescent="0.2">
      <c r="B305" s="25" t="str">
        <v>Micro channel kits (or channel elements)</v>
      </c>
      <c r="C305" s="25" t="s">
        <v>666</v>
      </c>
      <c r="D305" s="67"/>
      <c r="E305" s="56"/>
      <c r="F305" s="56"/>
      <c r="G305" s="56"/>
      <c r="H305" s="56"/>
      <c r="I305" s="56"/>
      <c r="J305" s="56"/>
      <c r="K305" s="56"/>
      <c r="L305" s="56"/>
      <c r="M305" s="70"/>
      <c r="N305" s="70"/>
      <c r="O305" s="70"/>
      <c r="P305" s="70"/>
      <c r="Q305" s="70"/>
      <c r="R305" s="49"/>
      <c r="S305" s="49"/>
      <c r="T305" s="49"/>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1"/>
    </row>
    <row r="306" spans="2:53" x14ac:dyDescent="0.2">
      <c r="B306" s="25" t="str">
        <v>Pico indoor/special channel kits (or channel elements)</v>
      </c>
      <c r="C306" s="25" t="s">
        <v>666</v>
      </c>
      <c r="D306" s="67"/>
      <c r="E306" s="56"/>
      <c r="F306" s="56"/>
      <c r="G306" s="56"/>
      <c r="H306" s="56"/>
      <c r="I306" s="56"/>
      <c r="J306" s="56"/>
      <c r="K306" s="56"/>
      <c r="L306" s="56"/>
      <c r="M306" s="70"/>
      <c r="N306" s="70"/>
      <c r="O306" s="70"/>
      <c r="P306" s="70"/>
      <c r="Q306" s="70"/>
      <c r="R306" s="49"/>
      <c r="S306" s="49"/>
      <c r="T306" s="49"/>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1"/>
    </row>
    <row r="307" spans="2:53" x14ac:dyDescent="0.2">
      <c r="B307" s="25" t="str">
        <v>Microwave BTS-BSC backhaul enlaces</v>
      </c>
      <c r="C307" s="25" t="s">
        <v>666</v>
      </c>
      <c r="D307" s="67"/>
      <c r="E307" s="56"/>
      <c r="F307" s="56"/>
      <c r="G307" s="56"/>
      <c r="H307" s="56"/>
      <c r="I307" s="56"/>
      <c r="J307" s="56"/>
      <c r="K307" s="56"/>
      <c r="L307" s="56"/>
      <c r="M307" s="70"/>
      <c r="N307" s="70"/>
      <c r="O307" s="70"/>
      <c r="P307" s="70"/>
      <c r="Q307" s="70"/>
      <c r="R307" s="49"/>
      <c r="S307" s="49"/>
      <c r="T307" s="49"/>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1"/>
    </row>
    <row r="308" spans="2:53" x14ac:dyDescent="0.2">
      <c r="B308" s="25" t="str">
        <v>Leased BTS-BSC backhaul enlaces (E1)</v>
      </c>
      <c r="C308" s="25" t="s">
        <v>666</v>
      </c>
      <c r="D308" s="67"/>
      <c r="E308" s="56"/>
      <c r="F308" s="56"/>
      <c r="G308" s="56"/>
      <c r="H308" s="56"/>
      <c r="I308" s="56"/>
      <c r="J308" s="56"/>
      <c r="K308" s="56"/>
      <c r="L308" s="56"/>
      <c r="M308" s="70"/>
      <c r="N308" s="70"/>
      <c r="O308" s="70"/>
      <c r="P308" s="70"/>
      <c r="Q308" s="70"/>
      <c r="R308" s="49"/>
      <c r="S308" s="49"/>
      <c r="T308" s="49"/>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1"/>
    </row>
    <row r="309" spans="2:53" x14ac:dyDescent="0.2">
      <c r="B309" s="25" t="str">
        <v>Fibre BTS-BSC backhaul enlaces</v>
      </c>
      <c r="C309" s="25" t="s">
        <v>666</v>
      </c>
      <c r="D309" s="67"/>
      <c r="E309" s="56"/>
      <c r="F309" s="56"/>
      <c r="G309" s="56"/>
      <c r="H309" s="56"/>
      <c r="I309" s="56"/>
      <c r="J309" s="56"/>
      <c r="K309" s="56"/>
      <c r="L309" s="56"/>
      <c r="M309" s="70"/>
      <c r="N309" s="70"/>
      <c r="O309" s="70"/>
      <c r="P309" s="70"/>
      <c r="Q309" s="70"/>
      <c r="R309" s="49"/>
      <c r="S309" s="49"/>
      <c r="T309" s="49"/>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1"/>
    </row>
    <row r="310" spans="2:53" x14ac:dyDescent="0.2">
      <c r="B310" s="25" t="str">
        <v>BSC base unit (capacity in # de TRX, e.g. in 1024 TRX)</v>
      </c>
      <c r="C310" s="25" t="s">
        <v>666</v>
      </c>
      <c r="D310" s="67"/>
      <c r="E310" s="56"/>
      <c r="F310" s="56"/>
      <c r="G310" s="56"/>
      <c r="H310" s="56"/>
      <c r="I310" s="56"/>
      <c r="J310" s="56"/>
      <c r="K310" s="56"/>
      <c r="L310" s="56"/>
      <c r="M310" s="70"/>
      <c r="N310" s="70"/>
      <c r="O310" s="70"/>
      <c r="P310" s="70"/>
      <c r="Q310" s="70"/>
      <c r="R310" s="49"/>
      <c r="S310" s="49"/>
      <c r="T310" s="49"/>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1"/>
    </row>
    <row r="311" spans="2:53" x14ac:dyDescent="0.2">
      <c r="B311" s="25" t="str">
        <v>BSC E1 ports (facing BTS)</v>
      </c>
      <c r="C311" s="25" t="s">
        <v>666</v>
      </c>
      <c r="D311" s="67"/>
      <c r="E311" s="56"/>
      <c r="F311" s="56"/>
      <c r="G311" s="56"/>
      <c r="H311" s="56"/>
      <c r="I311" s="56"/>
      <c r="J311" s="56"/>
      <c r="K311" s="56"/>
      <c r="L311" s="56"/>
      <c r="M311" s="70"/>
      <c r="N311" s="70"/>
      <c r="O311" s="70"/>
      <c r="P311" s="70"/>
      <c r="Q311" s="70"/>
      <c r="R311" s="49"/>
      <c r="S311" s="49"/>
      <c r="T311" s="49"/>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1"/>
    </row>
    <row r="312" spans="2:53" x14ac:dyDescent="0.2">
      <c r="B312" s="25" t="str">
        <v>BSC E1 ports (facing MSC)</v>
      </c>
      <c r="C312" s="25" t="s">
        <v>666</v>
      </c>
      <c r="D312" s="67"/>
      <c r="E312" s="56"/>
      <c r="F312" s="56"/>
      <c r="G312" s="56"/>
      <c r="H312" s="56"/>
      <c r="I312" s="56"/>
      <c r="J312" s="56"/>
      <c r="K312" s="56"/>
      <c r="L312" s="56"/>
      <c r="M312" s="70"/>
      <c r="N312" s="70"/>
      <c r="O312" s="70"/>
      <c r="P312" s="70"/>
      <c r="Q312" s="70"/>
      <c r="R312" s="49"/>
      <c r="S312" s="49"/>
      <c r="T312" s="49"/>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1"/>
    </row>
    <row r="313" spans="2:53" x14ac:dyDescent="0.2">
      <c r="B313" s="25" t="str">
        <v>RNC base unit</v>
      </c>
      <c r="C313" s="25" t="s">
        <v>666</v>
      </c>
      <c r="D313" s="67"/>
      <c r="E313" s="56"/>
      <c r="F313" s="56"/>
      <c r="G313" s="56"/>
      <c r="H313" s="56"/>
      <c r="I313" s="56"/>
      <c r="J313" s="56"/>
      <c r="K313" s="56"/>
      <c r="L313" s="56"/>
      <c r="M313" s="70"/>
      <c r="N313" s="70"/>
      <c r="O313" s="70"/>
      <c r="P313" s="70"/>
      <c r="Q313" s="70"/>
      <c r="R313" s="49"/>
      <c r="S313" s="49"/>
      <c r="T313" s="49"/>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1"/>
    </row>
    <row r="314" spans="2:53" x14ac:dyDescent="0.2">
      <c r="B314" s="25" t="str">
        <v>RNC E1 ports (facing Node B)</v>
      </c>
      <c r="C314" s="25" t="s">
        <v>666</v>
      </c>
      <c r="D314" s="67"/>
      <c r="E314" s="56"/>
      <c r="F314" s="56"/>
      <c r="G314" s="56"/>
      <c r="H314" s="56"/>
      <c r="I314" s="56"/>
      <c r="J314" s="56"/>
      <c r="K314" s="56"/>
      <c r="L314" s="56"/>
      <c r="M314" s="70"/>
      <c r="N314" s="70"/>
      <c r="O314" s="70"/>
      <c r="P314" s="70"/>
      <c r="Q314" s="70"/>
      <c r="R314" s="49"/>
      <c r="S314" s="49"/>
      <c r="T314" s="49"/>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1"/>
    </row>
    <row r="315" spans="2:53" x14ac:dyDescent="0.2">
      <c r="B315" s="25" t="str">
        <v>RNC E1 ports (facing core)</v>
      </c>
      <c r="C315" s="25" t="s">
        <v>666</v>
      </c>
      <c r="D315" s="67"/>
      <c r="E315" s="56"/>
      <c r="F315" s="56"/>
      <c r="G315" s="56"/>
      <c r="H315" s="56"/>
      <c r="I315" s="56"/>
      <c r="J315" s="56"/>
      <c r="K315" s="56"/>
      <c r="L315" s="56"/>
      <c r="M315" s="70"/>
      <c r="N315" s="70"/>
      <c r="O315" s="70"/>
      <c r="P315" s="70"/>
      <c r="Q315" s="70"/>
      <c r="R315" s="49"/>
      <c r="S315" s="49"/>
      <c r="T315" s="49"/>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1"/>
    </row>
    <row r="316" spans="2:53" x14ac:dyDescent="0.2">
      <c r="B316" s="25" t="str">
        <v>National  BSC-MSC microwave enlaces (número de enlaces)</v>
      </c>
      <c r="C316" s="25" t="s">
        <v>666</v>
      </c>
      <c r="D316" s="67"/>
      <c r="E316" s="56"/>
      <c r="F316" s="56"/>
      <c r="G316" s="56"/>
      <c r="H316" s="56"/>
      <c r="I316" s="56"/>
      <c r="J316" s="56"/>
      <c r="K316" s="56"/>
      <c r="L316" s="56"/>
      <c r="M316" s="70"/>
      <c r="N316" s="70"/>
      <c r="O316" s="70"/>
      <c r="P316" s="70"/>
      <c r="Q316" s="70"/>
      <c r="R316" s="49"/>
      <c r="S316" s="49"/>
      <c r="T316" s="49"/>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1"/>
    </row>
    <row r="317" spans="2:53" x14ac:dyDescent="0.2">
      <c r="B317" s="25" t="str">
        <v>National BSC-MSC microwave enlaces (número de hops)</v>
      </c>
      <c r="C317" s="25" t="s">
        <v>666</v>
      </c>
      <c r="D317" s="67"/>
      <c r="E317" s="56"/>
      <c r="F317" s="56"/>
      <c r="G317" s="56"/>
      <c r="H317" s="56"/>
      <c r="I317" s="56"/>
      <c r="J317" s="56"/>
      <c r="K317" s="56"/>
      <c r="L317" s="56"/>
      <c r="M317" s="70"/>
      <c r="N317" s="70"/>
      <c r="O317" s="70"/>
      <c r="P317" s="70"/>
      <c r="Q317" s="70"/>
      <c r="R317" s="49"/>
      <c r="S317" s="49"/>
      <c r="T317" s="49"/>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1"/>
    </row>
    <row r="318" spans="2:53" x14ac:dyDescent="0.2">
      <c r="B318" s="25" t="str">
        <v>National BSC-MSC leased transmission (e.g. SDH STM1) (número de enlaces)</v>
      </c>
      <c r="C318" s="25" t="s">
        <v>666</v>
      </c>
      <c r="D318" s="67"/>
      <c r="E318" s="56"/>
      <c r="F318" s="56"/>
      <c r="G318" s="56"/>
      <c r="H318" s="56"/>
      <c r="I318" s="56"/>
      <c r="J318" s="56"/>
      <c r="K318" s="56"/>
      <c r="L318" s="56"/>
      <c r="M318" s="70"/>
      <c r="N318" s="70"/>
      <c r="O318" s="70"/>
      <c r="P318" s="70"/>
      <c r="Q318" s="70"/>
      <c r="R318" s="49"/>
      <c r="S318" s="49"/>
      <c r="T318" s="49"/>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1"/>
    </row>
    <row r="319" spans="2:53" x14ac:dyDescent="0.2">
      <c r="B319" s="25" t="str">
        <v>National BSC-MSC leased transmission (e.g. SDH STM1) (total distance de enlaces)</v>
      </c>
      <c r="C319" s="25" t="s">
        <v>666</v>
      </c>
      <c r="D319" s="67"/>
      <c r="E319" s="56"/>
      <c r="F319" s="56"/>
      <c r="G319" s="56"/>
      <c r="H319" s="56"/>
      <c r="I319" s="56"/>
      <c r="J319" s="56"/>
      <c r="K319" s="56"/>
      <c r="L319" s="56"/>
      <c r="M319" s="70"/>
      <c r="N319" s="70"/>
      <c r="O319" s="70"/>
      <c r="P319" s="70"/>
      <c r="Q319" s="70"/>
      <c r="R319" s="49"/>
      <c r="S319" s="49"/>
      <c r="T319" s="49"/>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1"/>
    </row>
    <row r="320" spans="2:53" x14ac:dyDescent="0.2">
      <c r="B320" s="25" t="str">
        <v>2G MSC</v>
      </c>
      <c r="C320" s="25" t="s">
        <v>666</v>
      </c>
      <c r="D320" s="67"/>
      <c r="E320" s="56"/>
      <c r="F320" s="56"/>
      <c r="G320" s="56"/>
      <c r="H320" s="56"/>
      <c r="I320" s="56"/>
      <c r="J320" s="56"/>
      <c r="K320" s="56"/>
      <c r="L320" s="56"/>
      <c r="M320" s="70"/>
      <c r="N320" s="70"/>
      <c r="O320" s="70"/>
      <c r="P320" s="70"/>
      <c r="Q320" s="70"/>
      <c r="R320" s="49"/>
      <c r="S320" s="49"/>
      <c r="T320" s="49"/>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1"/>
    </row>
    <row r="321" spans="2:53" x14ac:dyDescent="0.2">
      <c r="B321" s="25" t="str">
        <v>2G MSC processors (capacity in ports, e.g. in 600 ports)</v>
      </c>
      <c r="C321" s="25" t="s">
        <v>666</v>
      </c>
      <c r="D321" s="67"/>
      <c r="E321" s="56"/>
      <c r="F321" s="56"/>
      <c r="G321" s="56"/>
      <c r="H321" s="56"/>
      <c r="I321" s="56"/>
      <c r="J321" s="56"/>
      <c r="K321" s="56"/>
      <c r="L321" s="56"/>
      <c r="M321" s="70"/>
      <c r="N321" s="70"/>
      <c r="O321" s="70"/>
      <c r="P321" s="70"/>
      <c r="Q321" s="70"/>
      <c r="R321" s="49"/>
      <c r="S321" s="49"/>
      <c r="T321" s="49"/>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1"/>
    </row>
    <row r="322" spans="2:53" x14ac:dyDescent="0.2">
      <c r="B322" s="25" t="str">
        <v>2G MSC sdetware (capacity in ports, e.g. in 600 ports)</v>
      </c>
      <c r="C322" s="25" t="s">
        <v>666</v>
      </c>
      <c r="D322" s="67"/>
      <c r="E322" s="56"/>
      <c r="F322" s="56"/>
      <c r="G322" s="56"/>
      <c r="H322" s="56"/>
      <c r="I322" s="56"/>
      <c r="J322" s="56"/>
      <c r="K322" s="56"/>
      <c r="L322" s="56"/>
      <c r="M322" s="70"/>
      <c r="N322" s="70"/>
      <c r="O322" s="70"/>
      <c r="P322" s="70"/>
      <c r="Q322" s="70"/>
      <c r="R322" s="49"/>
      <c r="S322" s="49"/>
      <c r="T322" s="49"/>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1"/>
    </row>
    <row r="323" spans="2:53" x14ac:dyDescent="0.2">
      <c r="B323" s="25" t="str">
        <v>2G MSC E1 ports (facing BSC)</v>
      </c>
      <c r="C323" s="25" t="s">
        <v>666</v>
      </c>
      <c r="D323" s="67"/>
      <c r="E323" s="56"/>
      <c r="F323" s="56"/>
      <c r="G323" s="56"/>
      <c r="H323" s="56"/>
      <c r="I323" s="56"/>
      <c r="J323" s="56"/>
      <c r="K323" s="56"/>
      <c r="L323" s="56"/>
      <c r="M323" s="70"/>
      <c r="N323" s="70"/>
      <c r="O323" s="70"/>
      <c r="P323" s="70"/>
      <c r="Q323" s="70"/>
      <c r="R323" s="49"/>
      <c r="S323" s="49"/>
      <c r="T323" s="49"/>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1"/>
    </row>
    <row r="324" spans="2:53" x14ac:dyDescent="0.2">
      <c r="B324" s="25" t="str">
        <v>2G MSC E1 ports (facing other MSC)</v>
      </c>
      <c r="C324" s="25" t="s">
        <v>666</v>
      </c>
      <c r="D324" s="67"/>
      <c r="E324" s="56"/>
      <c r="F324" s="56"/>
      <c r="G324" s="56"/>
      <c r="H324" s="56"/>
      <c r="I324" s="56"/>
      <c r="J324" s="56"/>
      <c r="K324" s="56"/>
      <c r="L324" s="56"/>
      <c r="M324" s="70"/>
      <c r="N324" s="70"/>
      <c r="O324" s="70"/>
      <c r="P324" s="70"/>
      <c r="Q324" s="70"/>
      <c r="R324" s="49"/>
      <c r="S324" s="49"/>
      <c r="T324" s="49"/>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1"/>
    </row>
    <row r="325" spans="2:53" x14ac:dyDescent="0.2">
      <c r="B325" s="25" t="str">
        <v>2G MSC E1 ports (facing transit)</v>
      </c>
      <c r="C325" s="25" t="s">
        <v>666</v>
      </c>
      <c r="D325" s="67"/>
      <c r="E325" s="56"/>
      <c r="F325" s="56"/>
      <c r="G325" s="56"/>
      <c r="H325" s="56"/>
      <c r="I325" s="56"/>
      <c r="J325" s="56"/>
      <c r="K325" s="56"/>
      <c r="L325" s="56"/>
      <c r="M325" s="70"/>
      <c r="N325" s="70"/>
      <c r="O325" s="70"/>
      <c r="P325" s="70"/>
      <c r="Q325" s="70"/>
      <c r="R325" s="49"/>
      <c r="S325" s="49"/>
      <c r="T325" s="49"/>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1"/>
    </row>
    <row r="326" spans="2:53" x14ac:dyDescent="0.2">
      <c r="B326" s="25" t="str">
        <v>2G MSC E1 ports (facing POI)</v>
      </c>
      <c r="C326" s="25" t="s">
        <v>666</v>
      </c>
      <c r="D326" s="67"/>
      <c r="E326" s="56"/>
      <c r="F326" s="56"/>
      <c r="G326" s="56"/>
      <c r="H326" s="56"/>
      <c r="I326" s="56"/>
      <c r="J326" s="56"/>
      <c r="K326" s="56"/>
      <c r="L326" s="56"/>
      <c r="M326" s="70"/>
      <c r="N326" s="70"/>
      <c r="O326" s="70"/>
      <c r="P326" s="70"/>
      <c r="Q326" s="70"/>
      <c r="R326" s="49"/>
      <c r="S326" s="49"/>
      <c r="T326" s="49"/>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1"/>
    </row>
    <row r="327" spans="2:53" x14ac:dyDescent="0.2">
      <c r="B327" s="25" t="str">
        <v>2G MSC E1 ports (facing VMS, etc.)</v>
      </c>
      <c r="C327" s="25" t="s">
        <v>666</v>
      </c>
      <c r="D327" s="67"/>
      <c r="E327" s="56"/>
      <c r="F327" s="56"/>
      <c r="G327" s="56"/>
      <c r="H327" s="56"/>
      <c r="I327" s="56"/>
      <c r="J327" s="56"/>
      <c r="K327" s="56"/>
      <c r="L327" s="56"/>
      <c r="M327" s="70"/>
      <c r="N327" s="70"/>
      <c r="O327" s="70"/>
      <c r="P327" s="70"/>
      <c r="Q327" s="70"/>
      <c r="R327" s="49"/>
      <c r="S327" s="49"/>
      <c r="T327" s="49"/>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1"/>
    </row>
    <row r="328" spans="2:53" x14ac:dyDescent="0.2">
      <c r="B328" s="25" t="str">
        <v>3G MSC</v>
      </c>
      <c r="C328" s="25" t="s">
        <v>666</v>
      </c>
      <c r="D328" s="67"/>
      <c r="E328" s="56"/>
      <c r="F328" s="56"/>
      <c r="G328" s="56"/>
      <c r="H328" s="56"/>
      <c r="I328" s="56"/>
      <c r="J328" s="56"/>
      <c r="K328" s="56"/>
      <c r="L328" s="56"/>
      <c r="M328" s="70"/>
      <c r="N328" s="70"/>
      <c r="O328" s="70"/>
      <c r="P328" s="70"/>
      <c r="Q328" s="70"/>
      <c r="R328" s="49"/>
      <c r="S328" s="49"/>
      <c r="T328" s="49"/>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1"/>
    </row>
    <row r="329" spans="2:53" x14ac:dyDescent="0.2">
      <c r="B329" s="25" t="str">
        <v>3G MSC processors (capacity in ports, e.g. in 600 ports)</v>
      </c>
      <c r="C329" s="25" t="s">
        <v>666</v>
      </c>
      <c r="D329" s="67"/>
      <c r="E329" s="56"/>
      <c r="F329" s="56"/>
      <c r="G329" s="56"/>
      <c r="H329" s="56"/>
      <c r="I329" s="56"/>
      <c r="J329" s="56"/>
      <c r="K329" s="56"/>
      <c r="L329" s="56"/>
      <c r="M329" s="70"/>
      <c r="N329" s="70"/>
      <c r="O329" s="70"/>
      <c r="P329" s="70"/>
      <c r="Q329" s="70"/>
      <c r="R329" s="49"/>
      <c r="S329" s="49"/>
      <c r="T329" s="49"/>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1"/>
    </row>
    <row r="330" spans="2:53" x14ac:dyDescent="0.2">
      <c r="B330" s="25" t="str">
        <v>3G MSC sdetware (capacity in ports, e.g. in 600 ports)</v>
      </c>
      <c r="C330" s="25" t="s">
        <v>666</v>
      </c>
      <c r="D330" s="67"/>
      <c r="E330" s="56"/>
      <c r="F330" s="56"/>
      <c r="G330" s="56"/>
      <c r="H330" s="56"/>
      <c r="I330" s="56"/>
      <c r="J330" s="56"/>
      <c r="K330" s="56"/>
      <c r="L330" s="56"/>
      <c r="M330" s="70"/>
      <c r="N330" s="70"/>
      <c r="O330" s="70"/>
      <c r="P330" s="70"/>
      <c r="Q330" s="70"/>
      <c r="R330" s="49"/>
      <c r="S330" s="49"/>
      <c r="T330" s="49"/>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1"/>
    </row>
    <row r="331" spans="2:53" x14ac:dyDescent="0.2">
      <c r="B331" s="25" t="str">
        <v>3G MSC E1 ports (facing RNC)</v>
      </c>
      <c r="C331" s="25" t="s">
        <v>666</v>
      </c>
      <c r="D331" s="67"/>
      <c r="E331" s="56"/>
      <c r="F331" s="56"/>
      <c r="G331" s="56"/>
      <c r="H331" s="56"/>
      <c r="I331" s="56"/>
      <c r="J331" s="56"/>
      <c r="K331" s="56"/>
      <c r="L331" s="56"/>
      <c r="M331" s="70"/>
      <c r="N331" s="70"/>
      <c r="O331" s="70"/>
      <c r="P331" s="70"/>
      <c r="Q331" s="70"/>
      <c r="R331" s="49"/>
      <c r="S331" s="49"/>
      <c r="T331" s="49"/>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1"/>
    </row>
    <row r="332" spans="2:53" x14ac:dyDescent="0.2">
      <c r="B332" s="25" t="str">
        <v>3G MSC E1 ports (facing other MSC)</v>
      </c>
      <c r="C332" s="25" t="s">
        <v>666</v>
      </c>
      <c r="D332" s="67"/>
      <c r="E332" s="56"/>
      <c r="F332" s="56"/>
      <c r="G332" s="56"/>
      <c r="H332" s="56"/>
      <c r="I332" s="56"/>
      <c r="J332" s="56"/>
      <c r="K332" s="56"/>
      <c r="L332" s="56"/>
      <c r="M332" s="70"/>
      <c r="N332" s="70"/>
      <c r="O332" s="70"/>
      <c r="P332" s="70"/>
      <c r="Q332" s="70"/>
      <c r="R332" s="49"/>
      <c r="S332" s="49"/>
      <c r="T332" s="49"/>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1"/>
    </row>
    <row r="333" spans="2:53" x14ac:dyDescent="0.2">
      <c r="B333" s="25" t="str">
        <v>3G MSC E1 ports (facing transit)</v>
      </c>
      <c r="C333" s="25" t="s">
        <v>666</v>
      </c>
      <c r="D333" s="67"/>
      <c r="E333" s="56"/>
      <c r="F333" s="56"/>
      <c r="G333" s="56"/>
      <c r="H333" s="56"/>
      <c r="I333" s="56"/>
      <c r="J333" s="56"/>
      <c r="K333" s="56"/>
      <c r="L333" s="56"/>
      <c r="M333" s="70"/>
      <c r="N333" s="70"/>
      <c r="O333" s="70"/>
      <c r="P333" s="70"/>
      <c r="Q333" s="70"/>
      <c r="R333" s="49"/>
      <c r="S333" s="49"/>
      <c r="T333" s="49"/>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1"/>
    </row>
    <row r="334" spans="2:53" x14ac:dyDescent="0.2">
      <c r="B334" s="25" t="str">
        <v>3G MSC E1 ports (facing POI)</v>
      </c>
      <c r="C334" s="25" t="s">
        <v>666</v>
      </c>
      <c r="D334" s="67"/>
      <c r="E334" s="56"/>
      <c r="F334" s="56"/>
      <c r="G334" s="56"/>
      <c r="H334" s="56"/>
      <c r="I334" s="56"/>
      <c r="J334" s="56"/>
      <c r="K334" s="56"/>
      <c r="L334" s="56"/>
      <c r="M334" s="70"/>
      <c r="N334" s="70"/>
      <c r="O334" s="70"/>
      <c r="P334" s="70"/>
      <c r="Q334" s="70"/>
      <c r="R334" s="49"/>
      <c r="S334" s="49"/>
      <c r="T334" s="49"/>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1"/>
    </row>
    <row r="335" spans="2:53" x14ac:dyDescent="0.2">
      <c r="B335" s="25" t="str">
        <v>3G MSC E1 ports (facing VMS, etc.)</v>
      </c>
      <c r="C335" s="25" t="s">
        <v>666</v>
      </c>
      <c r="D335" s="67"/>
      <c r="E335" s="56"/>
      <c r="F335" s="56"/>
      <c r="G335" s="56"/>
      <c r="H335" s="56"/>
      <c r="I335" s="56"/>
      <c r="J335" s="56"/>
      <c r="K335" s="56"/>
      <c r="L335" s="56"/>
      <c r="M335" s="70"/>
      <c r="N335" s="70"/>
      <c r="O335" s="70"/>
      <c r="P335" s="70"/>
      <c r="Q335" s="70"/>
      <c r="R335" s="49"/>
      <c r="S335" s="49"/>
      <c r="T335" s="49"/>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1"/>
    </row>
    <row r="336" spans="2:53" x14ac:dyDescent="0.2">
      <c r="B336" s="25" t="str">
        <v>Transit switches (TSC)</v>
      </c>
      <c r="C336" s="25" t="s">
        <v>666</v>
      </c>
      <c r="D336" s="67"/>
      <c r="E336" s="56"/>
      <c r="F336" s="56"/>
      <c r="G336" s="56"/>
      <c r="H336" s="56"/>
      <c r="I336" s="56"/>
      <c r="J336" s="56"/>
      <c r="K336" s="56"/>
      <c r="L336" s="56"/>
      <c r="M336" s="70"/>
      <c r="N336" s="70"/>
      <c r="O336" s="70"/>
      <c r="P336" s="70"/>
      <c r="Q336" s="70"/>
      <c r="R336" s="49"/>
      <c r="S336" s="49"/>
      <c r="T336" s="49"/>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1"/>
    </row>
    <row r="337" spans="2:54" x14ac:dyDescent="0.2">
      <c r="B337" s="25" t="str">
        <v>Transit switch E1 ports (facing MSC)</v>
      </c>
      <c r="C337" s="25" t="s">
        <v>666</v>
      </c>
      <c r="D337" s="67"/>
      <c r="E337" s="56"/>
      <c r="F337" s="56"/>
      <c r="G337" s="56"/>
      <c r="H337" s="56"/>
      <c r="I337" s="56"/>
      <c r="J337" s="56"/>
      <c r="K337" s="56"/>
      <c r="L337" s="56"/>
      <c r="M337" s="70"/>
      <c r="N337" s="70"/>
      <c r="O337" s="70"/>
      <c r="P337" s="70"/>
      <c r="Q337" s="70"/>
      <c r="R337" s="49"/>
      <c r="S337" s="49"/>
      <c r="T337" s="49"/>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1"/>
    </row>
    <row r="338" spans="2:54" x14ac:dyDescent="0.2">
      <c r="B338" s="25" t="str">
        <v>Transit switch E1 ports (facing transits)</v>
      </c>
      <c r="C338" s="25" t="s">
        <v>666</v>
      </c>
      <c r="D338" s="67"/>
      <c r="E338" s="56"/>
      <c r="F338" s="56"/>
      <c r="G338" s="56"/>
      <c r="H338" s="56"/>
      <c r="I338" s="56"/>
      <c r="J338" s="56"/>
      <c r="K338" s="56"/>
      <c r="L338" s="56"/>
      <c r="M338" s="70"/>
      <c r="N338" s="70"/>
      <c r="O338" s="70"/>
      <c r="P338" s="70"/>
      <c r="Q338" s="70"/>
      <c r="R338" s="49"/>
      <c r="S338" s="49"/>
      <c r="T338" s="49"/>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1"/>
    </row>
    <row r="339" spans="2:54" x14ac:dyDescent="0.2">
      <c r="B339" s="25" t="str">
        <v>Main conmutación emplazamientos (número de localizaciones containing MSC)</v>
      </c>
      <c r="C339" s="25" t="s">
        <v>666</v>
      </c>
      <c r="D339" s="67"/>
      <c r="E339" s="56"/>
      <c r="F339" s="56"/>
      <c r="G339" s="56"/>
      <c r="H339" s="56"/>
      <c r="I339" s="56"/>
      <c r="J339" s="56"/>
      <c r="K339" s="56"/>
      <c r="L339" s="56"/>
      <c r="M339" s="70"/>
      <c r="N339" s="70"/>
      <c r="O339" s="70"/>
      <c r="P339" s="70"/>
      <c r="Q339" s="70"/>
      <c r="R339" s="49"/>
      <c r="S339" s="49"/>
      <c r="T339" s="49"/>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1"/>
    </row>
    <row r="340" spans="2:54" x14ac:dyDescent="0.2">
      <c r="B340" s="25" t="str">
        <v>National inter-switch site-site circuit switched backbone enlaces (e.g. SDH STM1)</v>
      </c>
      <c r="C340" s="25" t="s">
        <v>666</v>
      </c>
      <c r="D340" s="67"/>
      <c r="E340" s="56"/>
      <c r="F340" s="56"/>
      <c r="G340" s="56"/>
      <c r="H340" s="56"/>
      <c r="I340" s="56"/>
      <c r="J340" s="56"/>
      <c r="K340" s="56"/>
      <c r="L340" s="56"/>
      <c r="M340" s="70"/>
      <c r="N340" s="70"/>
      <c r="O340" s="70"/>
      <c r="P340" s="70"/>
      <c r="Q340" s="70"/>
      <c r="R340" s="49"/>
      <c r="S340" s="49"/>
      <c r="T340" s="49"/>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1"/>
    </row>
    <row r="341" spans="2:54" x14ac:dyDescent="0.2">
      <c r="B341" s="25" t="str">
        <v>National inter-switch site-site circuit switched backbone distance (e.g. SDH STM1)</v>
      </c>
      <c r="C341" s="25" t="s">
        <v>666</v>
      </c>
      <c r="D341" s="67"/>
      <c r="E341" s="56"/>
      <c r="F341" s="56"/>
      <c r="G341" s="56"/>
      <c r="H341" s="56"/>
      <c r="I341" s="56"/>
      <c r="J341" s="56"/>
      <c r="K341" s="56"/>
      <c r="L341" s="56"/>
      <c r="M341" s="70"/>
      <c r="N341" s="70"/>
      <c r="O341" s="70"/>
      <c r="P341" s="70"/>
      <c r="Q341" s="70"/>
      <c r="R341" s="49"/>
      <c r="S341" s="49"/>
      <c r="T341" s="49"/>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1"/>
    </row>
    <row r="342" spans="2:54" x14ac:dyDescent="0.2">
      <c r="B342" s="25" t="str">
        <v>MSS</v>
      </c>
      <c r="C342" s="25" t="s">
        <v>666</v>
      </c>
      <c r="D342" s="67"/>
      <c r="E342" s="56"/>
      <c r="F342" s="56"/>
      <c r="G342" s="56"/>
      <c r="H342" s="56"/>
      <c r="I342" s="56"/>
      <c r="J342" s="56"/>
      <c r="K342" s="56"/>
      <c r="L342" s="56"/>
      <c r="M342" s="70"/>
      <c r="N342" s="70"/>
      <c r="O342" s="70"/>
      <c r="P342" s="70"/>
      <c r="Q342" s="70"/>
      <c r="R342" s="49"/>
      <c r="S342" s="49"/>
      <c r="T342" s="49"/>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1"/>
    </row>
    <row r="343" spans="2:54" x14ac:dyDescent="0.2">
      <c r="B343" s="25" t="str">
        <v>MGW</v>
      </c>
      <c r="C343" s="25" t="s">
        <v>666</v>
      </c>
      <c r="D343" s="67"/>
      <c r="E343" s="56"/>
      <c r="F343" s="56"/>
      <c r="G343" s="56"/>
      <c r="H343" s="56"/>
      <c r="I343" s="56"/>
      <c r="J343" s="56"/>
      <c r="K343" s="56"/>
      <c r="L343" s="56"/>
      <c r="M343" s="70"/>
      <c r="N343" s="70"/>
      <c r="O343" s="70"/>
      <c r="P343" s="70"/>
      <c r="Q343" s="70"/>
      <c r="R343" s="49"/>
      <c r="S343" s="49"/>
      <c r="T343" s="49"/>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1"/>
    </row>
    <row r="344" spans="2:54" x14ac:dyDescent="0.2">
      <c r="B344" s="25" t="str">
        <v>MGW port increment</v>
      </c>
      <c r="C344" s="25" t="s">
        <v>666</v>
      </c>
      <c r="D344" s="67"/>
      <c r="E344" s="56"/>
      <c r="F344" s="56"/>
      <c r="G344" s="56"/>
      <c r="H344" s="56"/>
      <c r="I344" s="56"/>
      <c r="J344" s="56"/>
      <c r="K344" s="56"/>
      <c r="L344" s="56"/>
      <c r="M344" s="70"/>
      <c r="N344" s="70"/>
      <c r="O344" s="70"/>
      <c r="P344" s="70"/>
      <c r="Q344" s="70"/>
      <c r="R344" s="49"/>
      <c r="S344" s="49"/>
      <c r="T344" s="49"/>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1"/>
    </row>
    <row r="345" spans="2:54" x14ac:dyDescent="0.2">
      <c r="B345" s="25" t="str">
        <v>VMS</v>
      </c>
      <c r="C345" s="25" t="s">
        <v>666</v>
      </c>
      <c r="D345" s="67"/>
      <c r="E345" s="56"/>
      <c r="F345" s="56"/>
      <c r="G345" s="56"/>
      <c r="H345" s="56"/>
      <c r="I345" s="56"/>
      <c r="J345" s="56"/>
      <c r="K345" s="56"/>
      <c r="L345" s="56"/>
      <c r="M345" s="70"/>
      <c r="N345" s="70"/>
      <c r="O345" s="70"/>
      <c r="P345" s="70"/>
      <c r="Q345" s="70"/>
      <c r="R345" s="49"/>
      <c r="S345" s="49"/>
      <c r="T345" s="49"/>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1"/>
    </row>
    <row r="346" spans="2:54" x14ac:dyDescent="0.2">
      <c r="B346" s="25" t="str">
        <v>HLR (capacity in kSubs, e.g. 1000 kSubs)</v>
      </c>
      <c r="C346" s="25" t="s">
        <v>666</v>
      </c>
      <c r="D346" s="67"/>
      <c r="E346" s="56"/>
      <c r="F346" s="56"/>
      <c r="G346" s="56"/>
      <c r="H346" s="56"/>
      <c r="I346" s="56"/>
      <c r="J346" s="56"/>
      <c r="K346" s="56"/>
      <c r="L346" s="56"/>
      <c r="M346" s="70"/>
      <c r="N346" s="70"/>
      <c r="O346" s="70"/>
      <c r="P346" s="70"/>
      <c r="Q346" s="70"/>
      <c r="R346" s="49"/>
      <c r="S346" s="49"/>
      <c r="T346" s="49"/>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1"/>
    </row>
    <row r="347" spans="2:54" x14ac:dyDescent="0.2">
      <c r="B347" s="25" t="str">
        <v>SMSC</v>
      </c>
      <c r="C347" s="25" t="s">
        <v>666</v>
      </c>
      <c r="D347" s="67"/>
      <c r="E347" s="56"/>
      <c r="F347" s="56"/>
      <c r="G347" s="56"/>
      <c r="H347" s="56"/>
      <c r="I347" s="56"/>
      <c r="J347" s="56"/>
      <c r="K347" s="56"/>
      <c r="L347" s="56"/>
      <c r="M347" s="70"/>
      <c r="N347" s="70"/>
      <c r="O347" s="70"/>
      <c r="P347" s="70"/>
      <c r="Q347" s="70"/>
      <c r="R347" s="49"/>
      <c r="S347" s="49"/>
      <c r="T347" s="49"/>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1"/>
    </row>
    <row r="348" spans="2:54" x14ac:dyDescent="0.2">
      <c r="B348" s="25" t="str">
        <v>PCU - GPRS/EDGE/UMTS</v>
      </c>
      <c r="C348" s="25" t="s">
        <v>666</v>
      </c>
      <c r="D348" s="67"/>
      <c r="E348" s="56"/>
      <c r="F348" s="56"/>
      <c r="G348" s="56"/>
      <c r="H348" s="56"/>
      <c r="I348" s="56"/>
      <c r="J348" s="56"/>
      <c r="K348" s="56"/>
      <c r="L348" s="56"/>
      <c r="M348" s="70"/>
      <c r="N348" s="70"/>
      <c r="O348" s="70"/>
      <c r="P348" s="70"/>
      <c r="Q348" s="70"/>
      <c r="R348" s="49"/>
      <c r="S348" s="49"/>
      <c r="T348" s="49"/>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1"/>
    </row>
    <row r="349" spans="2:54" x14ac:dyDescent="0.2">
      <c r="B349" s="25" t="str">
        <v>GGSN - GPRS/EDGE/UMTS (capacity in PDP, e.g. in 25k PDP)</v>
      </c>
      <c r="C349" s="25" t="s">
        <v>666</v>
      </c>
      <c r="D349" s="67"/>
      <c r="E349" s="56"/>
      <c r="F349" s="56"/>
      <c r="G349" s="56"/>
      <c r="H349" s="56"/>
      <c r="I349" s="56"/>
      <c r="J349" s="56"/>
      <c r="K349" s="56"/>
      <c r="L349" s="56"/>
      <c r="M349" s="70"/>
      <c r="N349" s="70"/>
      <c r="O349" s="70"/>
      <c r="P349" s="70"/>
      <c r="Q349" s="70"/>
      <c r="R349" s="49"/>
      <c r="S349" s="49"/>
      <c r="T349" s="49"/>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1"/>
    </row>
    <row r="350" spans="2:54" x14ac:dyDescent="0.2">
      <c r="B350" s="25" t="str">
        <v>SGSN - GPRS/EDGE/UMTS (capacity in kSubs, e.g. in 80k subs)</v>
      </c>
      <c r="C350" s="25" t="s">
        <v>666</v>
      </c>
      <c r="D350" s="67"/>
      <c r="E350" s="56"/>
      <c r="F350" s="56"/>
      <c r="G350" s="56"/>
      <c r="H350" s="56"/>
      <c r="I350" s="56"/>
      <c r="J350" s="56"/>
      <c r="K350" s="56"/>
      <c r="L350" s="56"/>
      <c r="M350" s="70"/>
      <c r="N350" s="70"/>
      <c r="O350" s="70"/>
      <c r="P350" s="70"/>
      <c r="Q350" s="70"/>
      <c r="R350" s="49"/>
      <c r="S350" s="49"/>
      <c r="T350" s="49"/>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1"/>
      <c r="BB350" s="4"/>
    </row>
    <row r="351" spans="2:54" x14ac:dyDescent="0.2">
      <c r="B351" s="25" t="str">
        <v>Billing system</v>
      </c>
      <c r="C351" s="25" t="s">
        <v>666</v>
      </c>
      <c r="D351" s="67"/>
      <c r="E351" s="56"/>
      <c r="F351" s="56"/>
      <c r="G351" s="56"/>
      <c r="H351" s="56"/>
      <c r="I351" s="56"/>
      <c r="J351" s="56"/>
      <c r="K351" s="56"/>
      <c r="L351" s="56"/>
      <c r="M351" s="70"/>
      <c r="N351" s="70"/>
      <c r="O351" s="70"/>
      <c r="P351" s="70"/>
      <c r="Q351" s="70"/>
      <c r="R351" s="49"/>
      <c r="S351" s="49"/>
      <c r="T351" s="49"/>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1"/>
      <c r="BB351" s="4"/>
    </row>
    <row r="352" spans="2:54" x14ac:dyDescent="0.2">
      <c r="B352" s="25" t="str">
        <v>Network management system</v>
      </c>
      <c r="C352" s="25" t="s">
        <v>666</v>
      </c>
      <c r="D352" s="67"/>
      <c r="E352" s="56"/>
      <c r="F352" s="56"/>
      <c r="G352" s="56"/>
      <c r="H352" s="56"/>
      <c r="I352" s="56"/>
      <c r="J352" s="56"/>
      <c r="K352" s="56"/>
      <c r="L352" s="56"/>
      <c r="M352" s="70"/>
      <c r="N352" s="70"/>
      <c r="O352" s="70"/>
      <c r="P352" s="70"/>
      <c r="Q352" s="70"/>
      <c r="R352" s="49"/>
      <c r="S352" s="49"/>
      <c r="T352" s="49"/>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1"/>
      <c r="BB352" s="4"/>
    </row>
    <row r="353" spans="1:54" x14ac:dyDescent="0.2">
      <c r="B353" s="25" t="str">
        <v>Any other significant network elements (e.g. IP routers, IP switches, SDH, ATM, WDM ...)</v>
      </c>
      <c r="C353" s="25" t="s">
        <v>666</v>
      </c>
      <c r="D353" s="67"/>
      <c r="E353" s="56"/>
      <c r="F353" s="56"/>
      <c r="G353" s="56"/>
      <c r="H353" s="56"/>
      <c r="I353" s="56"/>
      <c r="J353" s="56"/>
      <c r="K353" s="56"/>
      <c r="L353" s="56"/>
      <c r="M353" s="70"/>
      <c r="N353" s="70"/>
      <c r="O353" s="70"/>
      <c r="P353" s="70"/>
      <c r="Q353" s="70"/>
      <c r="R353" s="49"/>
      <c r="S353" s="49"/>
      <c r="T353" s="49"/>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1"/>
      <c r="BB353" s="4"/>
    </row>
    <row r="354" spans="1:54" hidden="1" outlineLevel="1" x14ac:dyDescent="0.2">
      <c r="B354" s="25" t="str">
        <v>Any other significant network elements (e.g. IP routers, IP switches, SDH, ATM, WDM ...)</v>
      </c>
      <c r="C354" s="25" t="s">
        <v>666</v>
      </c>
      <c r="D354" s="67"/>
      <c r="E354" s="56"/>
      <c r="F354" s="56"/>
      <c r="G354" s="56"/>
      <c r="H354" s="56"/>
      <c r="I354" s="56"/>
      <c r="J354" s="56"/>
      <c r="K354" s="56"/>
      <c r="L354" s="56"/>
      <c r="M354" s="70"/>
      <c r="N354" s="70"/>
      <c r="O354" s="70"/>
      <c r="P354" s="70"/>
      <c r="Q354" s="70"/>
      <c r="R354" s="49"/>
      <c r="S354" s="49"/>
      <c r="T354" s="49"/>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1"/>
      <c r="BB354" s="4"/>
    </row>
    <row r="355" spans="1:54" hidden="1" outlineLevel="1" x14ac:dyDescent="0.2">
      <c r="B355" s="25" t="str">
        <v>Any other significant network elements (e.g. IP routers, IP switches, SDH, ATM, WDM ...)</v>
      </c>
      <c r="C355" s="25" t="s">
        <v>666</v>
      </c>
      <c r="D355" s="67"/>
      <c r="E355" s="56"/>
      <c r="F355" s="56"/>
      <c r="G355" s="56"/>
      <c r="H355" s="56"/>
      <c r="I355" s="56"/>
      <c r="J355" s="56"/>
      <c r="K355" s="56"/>
      <c r="L355" s="56"/>
      <c r="M355" s="70"/>
      <c r="N355" s="70"/>
      <c r="O355" s="70"/>
      <c r="P355" s="70"/>
      <c r="Q355" s="70"/>
      <c r="R355" s="49"/>
      <c r="S355" s="49"/>
      <c r="T355" s="49"/>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1"/>
      <c r="BB355" s="4"/>
    </row>
    <row r="356" spans="1:54" hidden="1" outlineLevel="1" x14ac:dyDescent="0.2">
      <c r="B356" s="25" t="str">
        <v>Any other significant network elements (e.g. IP routers, IP switches, SDH, ATM, WDM ...)</v>
      </c>
      <c r="C356" s="25" t="s">
        <v>666</v>
      </c>
      <c r="D356" s="67"/>
      <c r="E356" s="56"/>
      <c r="F356" s="56"/>
      <c r="G356" s="56"/>
      <c r="H356" s="56"/>
      <c r="I356" s="56"/>
      <c r="J356" s="56"/>
      <c r="K356" s="56"/>
      <c r="L356" s="56"/>
      <c r="M356" s="70"/>
      <c r="N356" s="70"/>
      <c r="O356" s="70"/>
      <c r="P356" s="70"/>
      <c r="Q356" s="70"/>
      <c r="R356" s="49"/>
      <c r="S356" s="49"/>
      <c r="T356" s="49"/>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1"/>
      <c r="BB356" s="4"/>
    </row>
    <row r="357" spans="1:54" hidden="1" outlineLevel="1" x14ac:dyDescent="0.2">
      <c r="B357" s="25" t="str">
        <v>Any other significant network elements (e.g. IP routers, IP switches, SDH, ATM, WDM ...)</v>
      </c>
      <c r="C357" s="25" t="s">
        <v>666</v>
      </c>
      <c r="D357" s="67"/>
      <c r="E357" s="56"/>
      <c r="F357" s="56"/>
      <c r="G357" s="56"/>
      <c r="H357" s="56"/>
      <c r="I357" s="56"/>
      <c r="J357" s="56"/>
      <c r="K357" s="56"/>
      <c r="L357" s="56"/>
      <c r="M357" s="70"/>
      <c r="N357" s="70"/>
      <c r="O357" s="70"/>
      <c r="P357" s="70"/>
      <c r="Q357" s="70"/>
      <c r="R357" s="49"/>
      <c r="S357" s="49"/>
      <c r="T357" s="49"/>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1"/>
      <c r="BB357" s="4"/>
    </row>
    <row r="358" spans="1:54" hidden="1" outlineLevel="1" x14ac:dyDescent="0.2">
      <c r="B358" s="25" t="str">
        <v>Any other significant network elements (e.g. IP routers, IP switches, SDH, ATM, WDM ...)</v>
      </c>
      <c r="C358" s="25" t="s">
        <v>666</v>
      </c>
      <c r="D358" s="67"/>
      <c r="E358" s="56"/>
      <c r="F358" s="56"/>
      <c r="G358" s="56"/>
      <c r="H358" s="56"/>
      <c r="I358" s="56"/>
      <c r="J358" s="56"/>
      <c r="K358" s="56"/>
      <c r="L358" s="56"/>
      <c r="M358" s="70"/>
      <c r="N358" s="70"/>
      <c r="O358" s="70"/>
      <c r="P358" s="70"/>
      <c r="Q358" s="70"/>
      <c r="R358" s="49"/>
      <c r="S358" s="49"/>
      <c r="T358" s="49"/>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1"/>
      <c r="BB358" s="4"/>
    </row>
    <row r="359" spans="1:54" hidden="1" outlineLevel="1" x14ac:dyDescent="0.2">
      <c r="B359" s="25" t="str">
        <v>Any other significant network elements (e.g. IP routers, IP switches, SDH, ATM, WDM ...)</v>
      </c>
      <c r="C359" s="25" t="s">
        <v>666</v>
      </c>
      <c r="D359" s="67"/>
      <c r="E359" s="56"/>
      <c r="F359" s="56"/>
      <c r="G359" s="56"/>
      <c r="H359" s="56"/>
      <c r="I359" s="56"/>
      <c r="J359" s="56"/>
      <c r="K359" s="56"/>
      <c r="L359" s="56"/>
      <c r="M359" s="70"/>
      <c r="N359" s="70"/>
      <c r="O359" s="70"/>
      <c r="P359" s="70"/>
      <c r="Q359" s="70"/>
      <c r="R359" s="49"/>
      <c r="S359" s="49"/>
      <c r="T359" s="49"/>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1"/>
      <c r="BB359" s="4"/>
    </row>
    <row r="360" spans="1:54" hidden="1" outlineLevel="1" x14ac:dyDescent="0.2">
      <c r="B360" s="25" t="str">
        <v>Any other significant network elements (e.g. IP routers, IP switches, SDH, ATM, WDM ...)</v>
      </c>
      <c r="C360" s="25" t="s">
        <v>666</v>
      </c>
      <c r="D360" s="67"/>
      <c r="E360" s="56"/>
      <c r="F360" s="56"/>
      <c r="G360" s="56"/>
      <c r="H360" s="56"/>
      <c r="I360" s="56"/>
      <c r="J360" s="56"/>
      <c r="K360" s="56"/>
      <c r="L360" s="56"/>
      <c r="M360" s="70"/>
      <c r="N360" s="70"/>
      <c r="O360" s="70"/>
      <c r="P360" s="70"/>
      <c r="Q360" s="70"/>
      <c r="R360" s="49"/>
      <c r="S360" s="49"/>
      <c r="T360" s="49"/>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1"/>
      <c r="BB360" s="4"/>
    </row>
    <row r="361" spans="1:54" hidden="1" outlineLevel="1" x14ac:dyDescent="0.2">
      <c r="B361" s="25" t="str">
        <v>Any other significant network elements (e.g. IP routers, IP switches, SDH, ATM, WDM ...)</v>
      </c>
      <c r="C361" s="25" t="s">
        <v>666</v>
      </c>
      <c r="D361" s="67"/>
      <c r="E361" s="56"/>
      <c r="F361" s="56"/>
      <c r="G361" s="56"/>
      <c r="H361" s="56"/>
      <c r="I361" s="56"/>
      <c r="J361" s="56"/>
      <c r="K361" s="56"/>
      <c r="L361" s="56"/>
      <c r="M361" s="70"/>
      <c r="N361" s="70"/>
      <c r="O361" s="70"/>
      <c r="P361" s="70"/>
      <c r="Q361" s="70"/>
      <c r="R361" s="49"/>
      <c r="S361" s="49"/>
      <c r="T361" s="49"/>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1"/>
      <c r="BB361" s="4"/>
    </row>
    <row r="362" spans="1:54" collapsed="1" x14ac:dyDescent="0.2">
      <c r="B362" s="25" t="str">
        <v>Any other significant network elements (e.g. IP routers, IP switches, SDH, ATM, WDM ...)</v>
      </c>
      <c r="C362" s="25" t="s">
        <v>666</v>
      </c>
      <c r="D362" s="67"/>
      <c r="E362" s="56"/>
      <c r="F362" s="56"/>
      <c r="G362" s="56"/>
      <c r="H362" s="56"/>
      <c r="I362" s="56"/>
      <c r="J362" s="56"/>
      <c r="K362" s="56"/>
      <c r="L362" s="56"/>
      <c r="M362" s="70"/>
      <c r="N362" s="70"/>
      <c r="O362" s="70"/>
      <c r="P362" s="70"/>
      <c r="Q362" s="70"/>
      <c r="R362" s="49"/>
      <c r="S362" s="49"/>
      <c r="T362" s="49"/>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1"/>
      <c r="BB362" s="4"/>
    </row>
    <row r="363" spans="1:54" x14ac:dyDescent="0.2">
      <c r="B363" s="26" t="str">
        <v>Any other significant network elements (e.g. IP routers, IP switches, SDH, ATM, WDM ...)</v>
      </c>
      <c r="C363" s="26" t="s">
        <v>666</v>
      </c>
      <c r="D363" s="60"/>
      <c r="E363" s="61"/>
      <c r="F363" s="61"/>
      <c r="G363" s="61"/>
      <c r="H363" s="61"/>
      <c r="I363" s="61"/>
      <c r="J363" s="61"/>
      <c r="K363" s="61"/>
      <c r="L363" s="61"/>
      <c r="M363" s="65"/>
      <c r="N363" s="65"/>
      <c r="O363" s="65"/>
      <c r="P363" s="65"/>
      <c r="Q363" s="65"/>
      <c r="R363" s="111"/>
      <c r="S363" s="111"/>
      <c r="T363" s="111"/>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72"/>
      <c r="BB363" s="4"/>
    </row>
    <row r="364" spans="1:54" x14ac:dyDescent="0.2">
      <c r="BB364" s="4"/>
    </row>
    <row r="365" spans="1:54" ht="18" x14ac:dyDescent="0.2">
      <c r="A365" s="83" t="s">
        <v>448</v>
      </c>
      <c r="B365" s="47" t="s">
        <v>672</v>
      </c>
    </row>
    <row r="366" spans="1:54" ht="15.75" x14ac:dyDescent="0.2">
      <c r="B366" s="48"/>
      <c r="BB366" s="4"/>
    </row>
    <row r="367" spans="1:54" x14ac:dyDescent="0.2">
      <c r="B367" s="19"/>
      <c r="C367" s="2" t="s">
        <v>472</v>
      </c>
      <c r="D367" s="16">
        <f t="array" ref="D367:BA367">TRANSPOSE(Years)</f>
        <v>1994</v>
      </c>
      <c r="E367" s="17">
        <v>1995</v>
      </c>
      <c r="F367" s="17">
        <v>1996</v>
      </c>
      <c r="G367" s="17">
        <v>1997</v>
      </c>
      <c r="H367" s="17">
        <v>1998</v>
      </c>
      <c r="I367" s="17">
        <v>1999</v>
      </c>
      <c r="J367" s="17">
        <v>2000</v>
      </c>
      <c r="K367" s="17">
        <v>2001</v>
      </c>
      <c r="L367" s="17">
        <v>2002</v>
      </c>
      <c r="M367" s="17">
        <v>2003</v>
      </c>
      <c r="N367" s="17">
        <v>2004</v>
      </c>
      <c r="O367" s="17">
        <v>2005</v>
      </c>
      <c r="P367" s="17">
        <v>2006</v>
      </c>
      <c r="Q367" s="17">
        <v>2007</v>
      </c>
      <c r="R367" s="17">
        <v>2008</v>
      </c>
      <c r="S367" s="17">
        <v>2009</v>
      </c>
      <c r="T367" s="17">
        <v>2010</v>
      </c>
      <c r="U367" s="17">
        <v>2011</v>
      </c>
      <c r="V367" s="17">
        <v>2012</v>
      </c>
      <c r="W367" s="17">
        <v>2013</v>
      </c>
      <c r="X367" s="17">
        <v>2014</v>
      </c>
      <c r="Y367" s="17">
        <v>2015</v>
      </c>
      <c r="Z367" s="17">
        <v>2016</v>
      </c>
      <c r="AA367" s="17">
        <v>2017</v>
      </c>
      <c r="AB367" s="17">
        <v>2018</v>
      </c>
      <c r="AC367" s="17">
        <v>2019</v>
      </c>
      <c r="AD367" s="17">
        <v>2020</v>
      </c>
      <c r="AE367" s="17">
        <v>2021</v>
      </c>
      <c r="AF367" s="17">
        <v>2022</v>
      </c>
      <c r="AG367" s="17">
        <v>2023</v>
      </c>
      <c r="AH367" s="17">
        <v>2024</v>
      </c>
      <c r="AI367" s="17">
        <v>2025</v>
      </c>
      <c r="AJ367" s="17">
        <v>2026</v>
      </c>
      <c r="AK367" s="17">
        <v>2027</v>
      </c>
      <c r="AL367" s="17">
        <v>2028</v>
      </c>
      <c r="AM367" s="17">
        <v>2029</v>
      </c>
      <c r="AN367" s="17">
        <v>2030</v>
      </c>
      <c r="AO367" s="17">
        <v>2031</v>
      </c>
      <c r="AP367" s="17">
        <v>2032</v>
      </c>
      <c r="AQ367" s="17">
        <v>2033</v>
      </c>
      <c r="AR367" s="17">
        <v>2034</v>
      </c>
      <c r="AS367" s="17">
        <v>2035</v>
      </c>
      <c r="AT367" s="17">
        <v>2036</v>
      </c>
      <c r="AU367" s="17">
        <v>2037</v>
      </c>
      <c r="AV367" s="17">
        <v>2038</v>
      </c>
      <c r="AW367" s="17">
        <v>2039</v>
      </c>
      <c r="AX367" s="17">
        <v>2040</v>
      </c>
      <c r="AY367" s="17">
        <v>2041</v>
      </c>
      <c r="AZ367" s="17">
        <v>2042</v>
      </c>
      <c r="BA367" s="18">
        <v>2043</v>
      </c>
    </row>
    <row r="368" spans="1:54" x14ac:dyDescent="0.2">
      <c r="B368" s="24" t="str">
        <f t="array" ref="B368:B450">network_elements</f>
        <v>Owned site acquisition, civil and ancillary equipment - macro site</v>
      </c>
      <c r="C368" s="24" t="s">
        <v>666</v>
      </c>
      <c r="D368" s="57"/>
      <c r="E368" s="58"/>
      <c r="F368" s="58"/>
      <c r="G368" s="58"/>
      <c r="H368" s="58"/>
      <c r="I368" s="58"/>
      <c r="J368" s="58"/>
      <c r="K368" s="58"/>
      <c r="L368" s="58"/>
      <c r="M368" s="63"/>
      <c r="N368" s="63"/>
      <c r="O368" s="63"/>
      <c r="P368" s="63"/>
      <c r="Q368" s="63"/>
      <c r="R368" s="49"/>
      <c r="S368" s="49"/>
      <c r="T368" s="49"/>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8"/>
    </row>
    <row r="369" spans="2:53" x14ac:dyDescent="0.2">
      <c r="B369" s="25" t="str">
        <v>Owned site acquisition, civil and ancillary equipment - micro site</v>
      </c>
      <c r="C369" s="25" t="s">
        <v>666</v>
      </c>
      <c r="D369" s="67"/>
      <c r="E369" s="56"/>
      <c r="F369" s="56"/>
      <c r="G369" s="56"/>
      <c r="H369" s="56"/>
      <c r="I369" s="56"/>
      <c r="J369" s="56"/>
      <c r="K369" s="56"/>
      <c r="L369" s="56"/>
      <c r="M369" s="70"/>
      <c r="N369" s="70"/>
      <c r="O369" s="70"/>
      <c r="P369" s="70"/>
      <c r="Q369" s="70"/>
      <c r="R369" s="49"/>
      <c r="S369" s="49"/>
      <c r="T369" s="49"/>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1"/>
    </row>
    <row r="370" spans="2:53" x14ac:dyDescent="0.2">
      <c r="B370" s="25" t="str">
        <v>Owned site acquisition, civil and ancillary equipment - pico site</v>
      </c>
      <c r="C370" s="25" t="s">
        <v>666</v>
      </c>
      <c r="D370" s="67"/>
      <c r="E370" s="56"/>
      <c r="F370" s="56"/>
      <c r="G370" s="56"/>
      <c r="H370" s="56"/>
      <c r="I370" s="56"/>
      <c r="J370" s="56"/>
      <c r="K370" s="56"/>
      <c r="L370" s="56"/>
      <c r="M370" s="70"/>
      <c r="N370" s="70"/>
      <c r="O370" s="70"/>
      <c r="P370" s="70"/>
      <c r="Q370" s="70"/>
      <c r="R370" s="49"/>
      <c r="S370" s="49"/>
      <c r="T370" s="49"/>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1"/>
    </row>
    <row r="371" spans="2:53" x14ac:dyDescent="0.2">
      <c r="B371" s="25" t="str">
        <v>Third party site civil and ancillary equipment - macro site</v>
      </c>
      <c r="C371" s="25" t="s">
        <v>666</v>
      </c>
      <c r="D371" s="67"/>
      <c r="E371" s="56"/>
      <c r="F371" s="56"/>
      <c r="G371" s="56"/>
      <c r="H371" s="56"/>
      <c r="I371" s="56"/>
      <c r="J371" s="56"/>
      <c r="K371" s="56"/>
      <c r="L371" s="56"/>
      <c r="M371" s="70"/>
      <c r="N371" s="70"/>
      <c r="O371" s="70"/>
      <c r="P371" s="70"/>
      <c r="Q371" s="70"/>
      <c r="R371" s="49"/>
      <c r="S371" s="49"/>
      <c r="T371" s="49"/>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1"/>
    </row>
    <row r="372" spans="2:53" x14ac:dyDescent="0.2">
      <c r="B372" s="25" t="str">
        <v>Third party site civil and ancillary equipment - micro site</v>
      </c>
      <c r="C372" s="25" t="s">
        <v>666</v>
      </c>
      <c r="D372" s="67"/>
      <c r="E372" s="56"/>
      <c r="F372" s="56"/>
      <c r="G372" s="56"/>
      <c r="H372" s="56"/>
      <c r="I372" s="56"/>
      <c r="J372" s="56"/>
      <c r="K372" s="56"/>
      <c r="L372" s="56"/>
      <c r="M372" s="70"/>
      <c r="N372" s="70"/>
      <c r="O372" s="70"/>
      <c r="P372" s="70"/>
      <c r="Q372" s="70"/>
      <c r="R372" s="49"/>
      <c r="S372" s="49"/>
      <c r="T372" s="49"/>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1"/>
    </row>
    <row r="373" spans="2:53" x14ac:dyDescent="0.2">
      <c r="B373" s="25" t="str">
        <v>Third party site civil and ancillary equipment - pico special indoor site</v>
      </c>
      <c r="C373" s="25" t="s">
        <v>666</v>
      </c>
      <c r="D373" s="67"/>
      <c r="E373" s="56"/>
      <c r="F373" s="56"/>
      <c r="G373" s="56"/>
      <c r="H373" s="56"/>
      <c r="I373" s="56"/>
      <c r="J373" s="56"/>
      <c r="K373" s="56"/>
      <c r="L373" s="56"/>
      <c r="M373" s="70"/>
      <c r="N373" s="70"/>
      <c r="O373" s="70"/>
      <c r="P373" s="70"/>
      <c r="Q373" s="70"/>
      <c r="R373" s="49"/>
      <c r="S373" s="49"/>
      <c r="T373" s="49"/>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1"/>
    </row>
    <row r="374" spans="2:53" x14ac:dyDescent="0.2">
      <c r="B374" s="25" t="str">
        <v>Macro BTS 1-sector</v>
      </c>
      <c r="C374" s="25" t="s">
        <v>666</v>
      </c>
      <c r="D374" s="67"/>
      <c r="E374" s="56"/>
      <c r="F374" s="56"/>
      <c r="G374" s="56"/>
      <c r="H374" s="56"/>
      <c r="I374" s="56"/>
      <c r="J374" s="56"/>
      <c r="K374" s="56"/>
      <c r="L374" s="56"/>
      <c r="M374" s="70"/>
      <c r="N374" s="70"/>
      <c r="O374" s="70"/>
      <c r="P374" s="70"/>
      <c r="Q374" s="70"/>
      <c r="R374" s="49"/>
      <c r="S374" s="49"/>
      <c r="T374" s="49"/>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1"/>
    </row>
    <row r="375" spans="2:53" x14ac:dyDescent="0.2">
      <c r="B375" s="25" t="str">
        <v>Macro BTS 2-sector</v>
      </c>
      <c r="C375" s="25" t="s">
        <v>666</v>
      </c>
      <c r="D375" s="67"/>
      <c r="E375" s="56"/>
      <c r="F375" s="56"/>
      <c r="G375" s="56"/>
      <c r="H375" s="56"/>
      <c r="I375" s="56"/>
      <c r="J375" s="56"/>
      <c r="K375" s="56"/>
      <c r="L375" s="56"/>
      <c r="M375" s="70"/>
      <c r="N375" s="70"/>
      <c r="O375" s="70"/>
      <c r="P375" s="70"/>
      <c r="Q375" s="70"/>
      <c r="R375" s="49"/>
      <c r="S375" s="49"/>
      <c r="T375" s="49"/>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1"/>
    </row>
    <row r="376" spans="2:53" x14ac:dyDescent="0.2">
      <c r="B376" s="25" t="str">
        <v>Macro BTS 3-sector</v>
      </c>
      <c r="C376" s="25" t="s">
        <v>666</v>
      </c>
      <c r="D376" s="67"/>
      <c r="E376" s="56"/>
      <c r="F376" s="56"/>
      <c r="G376" s="56"/>
      <c r="H376" s="56"/>
      <c r="I376" s="56"/>
      <c r="J376" s="56"/>
      <c r="K376" s="56"/>
      <c r="L376" s="56"/>
      <c r="M376" s="70"/>
      <c r="N376" s="70"/>
      <c r="O376" s="70"/>
      <c r="P376" s="70"/>
      <c r="Q376" s="70"/>
      <c r="R376" s="49"/>
      <c r="S376" s="49"/>
      <c r="T376" s="49"/>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1"/>
    </row>
    <row r="377" spans="2:53" x14ac:dyDescent="0.2">
      <c r="B377" s="25" t="str">
        <v>Indoor 2G micro site equipment</v>
      </c>
      <c r="C377" s="25" t="s">
        <v>666</v>
      </c>
      <c r="D377" s="67"/>
      <c r="E377" s="56"/>
      <c r="F377" s="56"/>
      <c r="G377" s="56"/>
      <c r="H377" s="56"/>
      <c r="I377" s="56"/>
      <c r="J377" s="56"/>
      <c r="K377" s="56"/>
      <c r="L377" s="56"/>
      <c r="M377" s="70"/>
      <c r="N377" s="70"/>
      <c r="O377" s="70"/>
      <c r="P377" s="70"/>
      <c r="Q377" s="70"/>
      <c r="R377" s="49"/>
      <c r="S377" s="49"/>
      <c r="T377" s="49"/>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1"/>
    </row>
    <row r="378" spans="2:53" x14ac:dyDescent="0.2">
      <c r="B378" s="25" t="str">
        <v>Indoor 2G pico / special indoor site equipment</v>
      </c>
      <c r="C378" s="25" t="s">
        <v>666</v>
      </c>
      <c r="D378" s="67"/>
      <c r="E378" s="56"/>
      <c r="F378" s="56"/>
      <c r="G378" s="56"/>
      <c r="H378" s="56"/>
      <c r="I378" s="56"/>
      <c r="J378" s="56"/>
      <c r="K378" s="56"/>
      <c r="L378" s="56"/>
      <c r="M378" s="70"/>
      <c r="N378" s="70"/>
      <c r="O378" s="70"/>
      <c r="P378" s="70"/>
      <c r="Q378" s="70"/>
      <c r="R378" s="49"/>
      <c r="S378" s="49"/>
      <c r="T378" s="49"/>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1"/>
    </row>
    <row r="379" spans="2:53" x14ac:dyDescent="0.2">
      <c r="B379" s="25" t="str">
        <v>EGSM900 3-sector BTS overlay</v>
      </c>
      <c r="C379" s="25" t="s">
        <v>666</v>
      </c>
      <c r="D379" s="67"/>
      <c r="E379" s="56"/>
      <c r="F379" s="56"/>
      <c r="G379" s="56"/>
      <c r="H379" s="56"/>
      <c r="I379" s="56"/>
      <c r="J379" s="56"/>
      <c r="K379" s="56"/>
      <c r="L379" s="56"/>
      <c r="M379" s="70"/>
      <c r="N379" s="70"/>
      <c r="O379" s="70"/>
      <c r="P379" s="70"/>
      <c r="Q379" s="70"/>
      <c r="R379" s="49"/>
      <c r="S379" s="49"/>
      <c r="T379" s="49"/>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1"/>
    </row>
    <row r="380" spans="2:53" x14ac:dyDescent="0.2">
      <c r="B380" s="25" t="str">
        <v>DCS1800 3-sector BTS overlay</v>
      </c>
      <c r="C380" s="25" t="s">
        <v>666</v>
      </c>
      <c r="D380" s="67"/>
      <c r="E380" s="56"/>
      <c r="F380" s="56"/>
      <c r="G380" s="56"/>
      <c r="H380" s="56"/>
      <c r="I380" s="56"/>
      <c r="J380" s="56"/>
      <c r="K380" s="56"/>
      <c r="L380" s="56"/>
      <c r="M380" s="70"/>
      <c r="N380" s="70"/>
      <c r="O380" s="70"/>
      <c r="P380" s="70"/>
      <c r="Q380" s="70"/>
      <c r="R380" s="49"/>
      <c r="S380" s="49"/>
      <c r="T380" s="49"/>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1"/>
    </row>
    <row r="381" spans="2:53" x14ac:dyDescent="0.2">
      <c r="B381" s="25" t="str">
        <v>Pico Indoor distributed/repeated antenna special site</v>
      </c>
      <c r="C381" s="25" t="s">
        <v>666</v>
      </c>
      <c r="D381" s="67"/>
      <c r="E381" s="56"/>
      <c r="F381" s="56"/>
      <c r="G381" s="56"/>
      <c r="H381" s="56"/>
      <c r="I381" s="56"/>
      <c r="J381" s="56"/>
      <c r="K381" s="56"/>
      <c r="L381" s="56"/>
      <c r="M381" s="70"/>
      <c r="N381" s="70"/>
      <c r="O381" s="70"/>
      <c r="P381" s="70"/>
      <c r="Q381" s="70"/>
      <c r="R381" s="49"/>
      <c r="S381" s="49"/>
      <c r="T381" s="49"/>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1"/>
    </row>
    <row r="382" spans="2:53" x14ac:dyDescent="0.2">
      <c r="B382" s="25" t="str">
        <v>PGSM TRX</v>
      </c>
      <c r="C382" s="25" t="s">
        <v>666</v>
      </c>
      <c r="D382" s="67"/>
      <c r="E382" s="56"/>
      <c r="F382" s="56"/>
      <c r="G382" s="56"/>
      <c r="H382" s="56"/>
      <c r="I382" s="56"/>
      <c r="J382" s="56"/>
      <c r="K382" s="56"/>
      <c r="L382" s="56"/>
      <c r="M382" s="70"/>
      <c r="N382" s="70"/>
      <c r="O382" s="70"/>
      <c r="P382" s="70"/>
      <c r="Q382" s="70"/>
      <c r="R382" s="49"/>
      <c r="S382" s="49"/>
      <c r="T382" s="49"/>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1"/>
    </row>
    <row r="383" spans="2:53" x14ac:dyDescent="0.2">
      <c r="B383" s="25" t="str">
        <v>EGSM/DCS TRX</v>
      </c>
      <c r="C383" s="25" t="s">
        <v>666</v>
      </c>
      <c r="D383" s="67"/>
      <c r="E383" s="56"/>
      <c r="F383" s="56"/>
      <c r="G383" s="56"/>
      <c r="H383" s="56"/>
      <c r="I383" s="56"/>
      <c r="J383" s="56"/>
      <c r="K383" s="56"/>
      <c r="L383" s="56"/>
      <c r="M383" s="70"/>
      <c r="N383" s="70"/>
      <c r="O383" s="70"/>
      <c r="P383" s="70"/>
      <c r="Q383" s="70"/>
      <c r="R383" s="49"/>
      <c r="S383" s="49"/>
      <c r="T383" s="49"/>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1"/>
    </row>
    <row r="384" spans="2:53" x14ac:dyDescent="0.2">
      <c r="B384" s="25" t="str">
        <v>Micro TRX</v>
      </c>
      <c r="C384" s="25" t="s">
        <v>666</v>
      </c>
      <c r="D384" s="67"/>
      <c r="E384" s="56"/>
      <c r="F384" s="56"/>
      <c r="G384" s="56"/>
      <c r="H384" s="56"/>
      <c r="I384" s="56"/>
      <c r="J384" s="56"/>
      <c r="K384" s="56"/>
      <c r="L384" s="56"/>
      <c r="M384" s="70"/>
      <c r="N384" s="70"/>
      <c r="O384" s="70"/>
      <c r="P384" s="70"/>
      <c r="Q384" s="70"/>
      <c r="R384" s="49"/>
      <c r="S384" s="49"/>
      <c r="T384" s="49"/>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1"/>
    </row>
    <row r="385" spans="2:53" x14ac:dyDescent="0.2">
      <c r="B385" s="25" t="str">
        <v>Pico indoor/special TRX</v>
      </c>
      <c r="C385" s="25" t="s">
        <v>666</v>
      </c>
      <c r="D385" s="67"/>
      <c r="E385" s="56"/>
      <c r="F385" s="56"/>
      <c r="G385" s="56"/>
      <c r="H385" s="56"/>
      <c r="I385" s="56"/>
      <c r="J385" s="56"/>
      <c r="K385" s="56"/>
      <c r="L385" s="56"/>
      <c r="M385" s="70"/>
      <c r="N385" s="70"/>
      <c r="O385" s="70"/>
      <c r="P385" s="70"/>
      <c r="Q385" s="70"/>
      <c r="R385" s="49"/>
      <c r="S385" s="49"/>
      <c r="T385" s="49"/>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1"/>
    </row>
    <row r="386" spans="2:53" x14ac:dyDescent="0.2">
      <c r="B386" s="25" t="str">
        <v>Macro Node B 3-sector</v>
      </c>
      <c r="C386" s="25" t="s">
        <v>666</v>
      </c>
      <c r="D386" s="67"/>
      <c r="E386" s="56"/>
      <c r="F386" s="56"/>
      <c r="G386" s="56"/>
      <c r="H386" s="56"/>
      <c r="I386" s="56"/>
      <c r="J386" s="56"/>
      <c r="K386" s="56"/>
      <c r="L386" s="56"/>
      <c r="M386" s="70"/>
      <c r="N386" s="70"/>
      <c r="O386" s="70"/>
      <c r="P386" s="70"/>
      <c r="Q386" s="70"/>
      <c r="R386" s="49"/>
      <c r="S386" s="49"/>
      <c r="T386" s="49"/>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1"/>
    </row>
    <row r="387" spans="2:53" x14ac:dyDescent="0.2">
      <c r="B387" s="25" t="str">
        <v>Macro carriers (3-sector)</v>
      </c>
      <c r="C387" s="25" t="s">
        <v>666</v>
      </c>
      <c r="D387" s="67"/>
      <c r="E387" s="56"/>
      <c r="F387" s="56"/>
      <c r="G387" s="56"/>
      <c r="H387" s="56"/>
      <c r="I387" s="56"/>
      <c r="J387" s="56"/>
      <c r="K387" s="56"/>
      <c r="L387" s="56"/>
      <c r="M387" s="70"/>
      <c r="N387" s="70"/>
      <c r="O387" s="70"/>
      <c r="P387" s="70"/>
      <c r="Q387" s="70"/>
      <c r="R387" s="49"/>
      <c r="S387" s="49"/>
      <c r="T387" s="49"/>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1"/>
    </row>
    <row r="388" spans="2:53" x14ac:dyDescent="0.2">
      <c r="B388" s="25" t="str">
        <v>Macro channel kits (or channel elements)</v>
      </c>
      <c r="C388" s="25" t="s">
        <v>666</v>
      </c>
      <c r="D388" s="67"/>
      <c r="E388" s="56"/>
      <c r="F388" s="56"/>
      <c r="G388" s="56"/>
      <c r="H388" s="56"/>
      <c r="I388" s="56"/>
      <c r="J388" s="56"/>
      <c r="K388" s="56"/>
      <c r="L388" s="56"/>
      <c r="M388" s="70"/>
      <c r="N388" s="70"/>
      <c r="O388" s="70"/>
      <c r="P388" s="70"/>
      <c r="Q388" s="70"/>
      <c r="R388" s="49"/>
      <c r="S388" s="49"/>
      <c r="T388" s="49"/>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1"/>
    </row>
    <row r="389" spans="2:53" x14ac:dyDescent="0.2">
      <c r="B389" s="25" t="str">
        <v>Indoor micro Node B</v>
      </c>
      <c r="C389" s="25" t="s">
        <v>666</v>
      </c>
      <c r="D389" s="67"/>
      <c r="E389" s="56"/>
      <c r="F389" s="56"/>
      <c r="G389" s="56"/>
      <c r="H389" s="56"/>
      <c r="I389" s="56"/>
      <c r="J389" s="56"/>
      <c r="K389" s="56"/>
      <c r="L389" s="56"/>
      <c r="M389" s="70"/>
      <c r="N389" s="70"/>
      <c r="O389" s="70"/>
      <c r="P389" s="70"/>
      <c r="Q389" s="70"/>
      <c r="R389" s="49"/>
      <c r="S389" s="49"/>
      <c r="T389" s="49"/>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1"/>
    </row>
    <row r="390" spans="2:53" x14ac:dyDescent="0.2">
      <c r="B390" s="25" t="str">
        <v>Indoor pico Node B</v>
      </c>
      <c r="C390" s="25" t="s">
        <v>666</v>
      </c>
      <c r="D390" s="67"/>
      <c r="E390" s="56"/>
      <c r="F390" s="56"/>
      <c r="G390" s="56"/>
      <c r="H390" s="56"/>
      <c r="I390" s="56"/>
      <c r="J390" s="56"/>
      <c r="K390" s="56"/>
      <c r="L390" s="56"/>
      <c r="M390" s="70"/>
      <c r="N390" s="70"/>
      <c r="O390" s="70"/>
      <c r="P390" s="70"/>
      <c r="Q390" s="70"/>
      <c r="R390" s="49"/>
      <c r="S390" s="49"/>
      <c r="T390" s="49"/>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1"/>
    </row>
    <row r="391" spans="2:53" x14ac:dyDescent="0.2">
      <c r="B391" s="25" t="str">
        <v>Indoor distributed/repeated antenna special site Node B</v>
      </c>
      <c r="C391" s="25" t="s">
        <v>666</v>
      </c>
      <c r="D391" s="67"/>
      <c r="E391" s="56"/>
      <c r="F391" s="56"/>
      <c r="G391" s="56"/>
      <c r="H391" s="56"/>
      <c r="I391" s="56"/>
      <c r="J391" s="56"/>
      <c r="K391" s="56"/>
      <c r="L391" s="56"/>
      <c r="M391" s="70"/>
      <c r="N391" s="70"/>
      <c r="O391" s="70"/>
      <c r="P391" s="70"/>
      <c r="Q391" s="70"/>
      <c r="R391" s="49"/>
      <c r="S391" s="49"/>
      <c r="T391" s="49"/>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1"/>
    </row>
    <row r="392" spans="2:53" x14ac:dyDescent="0.2">
      <c r="B392" s="25" t="str">
        <v>Micro channel kits (or channel elements)</v>
      </c>
      <c r="C392" s="25" t="s">
        <v>666</v>
      </c>
      <c r="D392" s="67"/>
      <c r="E392" s="56"/>
      <c r="F392" s="56"/>
      <c r="G392" s="56"/>
      <c r="H392" s="56"/>
      <c r="I392" s="56"/>
      <c r="J392" s="56"/>
      <c r="K392" s="56"/>
      <c r="L392" s="56"/>
      <c r="M392" s="70"/>
      <c r="N392" s="70"/>
      <c r="O392" s="70"/>
      <c r="P392" s="70"/>
      <c r="Q392" s="70"/>
      <c r="R392" s="49"/>
      <c r="S392" s="49"/>
      <c r="T392" s="49"/>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1"/>
    </row>
    <row r="393" spans="2:53" x14ac:dyDescent="0.2">
      <c r="B393" s="25" t="str">
        <v>Pico indoor/special channel kits (or channel elements)</v>
      </c>
      <c r="C393" s="25" t="s">
        <v>666</v>
      </c>
      <c r="D393" s="67"/>
      <c r="E393" s="56"/>
      <c r="F393" s="56"/>
      <c r="G393" s="56"/>
      <c r="H393" s="56"/>
      <c r="I393" s="56"/>
      <c r="J393" s="56"/>
      <c r="K393" s="56"/>
      <c r="L393" s="56"/>
      <c r="M393" s="70"/>
      <c r="N393" s="70"/>
      <c r="O393" s="70"/>
      <c r="P393" s="70"/>
      <c r="Q393" s="70"/>
      <c r="R393" s="49"/>
      <c r="S393" s="49"/>
      <c r="T393" s="49"/>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1"/>
    </row>
    <row r="394" spans="2:53" x14ac:dyDescent="0.2">
      <c r="B394" s="25" t="str">
        <v>Microwave BTS-BSC backhaul enlaces</v>
      </c>
      <c r="C394" s="25" t="s">
        <v>666</v>
      </c>
      <c r="D394" s="67"/>
      <c r="E394" s="56"/>
      <c r="F394" s="56"/>
      <c r="G394" s="56"/>
      <c r="H394" s="56"/>
      <c r="I394" s="56"/>
      <c r="J394" s="56"/>
      <c r="K394" s="56"/>
      <c r="L394" s="56"/>
      <c r="M394" s="70"/>
      <c r="N394" s="70"/>
      <c r="O394" s="70"/>
      <c r="P394" s="70"/>
      <c r="Q394" s="70"/>
      <c r="R394" s="49"/>
      <c r="S394" s="49"/>
      <c r="T394" s="49"/>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1"/>
    </row>
    <row r="395" spans="2:53" x14ac:dyDescent="0.2">
      <c r="B395" s="25" t="str">
        <v>Leased BTS-BSC backhaul enlaces (E1)</v>
      </c>
      <c r="C395" s="25" t="s">
        <v>666</v>
      </c>
      <c r="D395" s="67"/>
      <c r="E395" s="56"/>
      <c r="F395" s="56"/>
      <c r="G395" s="56"/>
      <c r="H395" s="56"/>
      <c r="I395" s="56"/>
      <c r="J395" s="56"/>
      <c r="K395" s="56"/>
      <c r="L395" s="56"/>
      <c r="M395" s="70"/>
      <c r="N395" s="70"/>
      <c r="O395" s="70"/>
      <c r="P395" s="70"/>
      <c r="Q395" s="70"/>
      <c r="R395" s="49"/>
      <c r="S395" s="49"/>
      <c r="T395" s="49"/>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1"/>
    </row>
    <row r="396" spans="2:53" x14ac:dyDescent="0.2">
      <c r="B396" s="25" t="str">
        <v>Fibre BTS-BSC backhaul enlaces</v>
      </c>
      <c r="C396" s="25" t="s">
        <v>666</v>
      </c>
      <c r="D396" s="67"/>
      <c r="E396" s="56"/>
      <c r="F396" s="56"/>
      <c r="G396" s="56"/>
      <c r="H396" s="56"/>
      <c r="I396" s="56"/>
      <c r="J396" s="56"/>
      <c r="K396" s="56"/>
      <c r="L396" s="56"/>
      <c r="M396" s="70"/>
      <c r="N396" s="70"/>
      <c r="O396" s="70"/>
      <c r="P396" s="70"/>
      <c r="Q396" s="70"/>
      <c r="R396" s="49"/>
      <c r="S396" s="49"/>
      <c r="T396" s="49"/>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1"/>
    </row>
    <row r="397" spans="2:53" x14ac:dyDescent="0.2">
      <c r="B397" s="25" t="str">
        <v>BSC base unit (capacity in # de TRX, e.g. in 1024 TRX)</v>
      </c>
      <c r="C397" s="25" t="s">
        <v>666</v>
      </c>
      <c r="D397" s="67"/>
      <c r="E397" s="56"/>
      <c r="F397" s="56"/>
      <c r="G397" s="56"/>
      <c r="H397" s="56"/>
      <c r="I397" s="56"/>
      <c r="J397" s="56"/>
      <c r="K397" s="56"/>
      <c r="L397" s="56"/>
      <c r="M397" s="70"/>
      <c r="N397" s="70"/>
      <c r="O397" s="70"/>
      <c r="P397" s="70"/>
      <c r="Q397" s="70"/>
      <c r="R397" s="49"/>
      <c r="S397" s="49"/>
      <c r="T397" s="49"/>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1"/>
    </row>
    <row r="398" spans="2:53" x14ac:dyDescent="0.2">
      <c r="B398" s="25" t="str">
        <v>BSC E1 ports (facing BTS)</v>
      </c>
      <c r="C398" s="25" t="s">
        <v>666</v>
      </c>
      <c r="D398" s="67"/>
      <c r="E398" s="56"/>
      <c r="F398" s="56"/>
      <c r="G398" s="56"/>
      <c r="H398" s="56"/>
      <c r="I398" s="56"/>
      <c r="J398" s="56"/>
      <c r="K398" s="56"/>
      <c r="L398" s="56"/>
      <c r="M398" s="70"/>
      <c r="N398" s="70"/>
      <c r="O398" s="70"/>
      <c r="P398" s="70"/>
      <c r="Q398" s="70"/>
      <c r="R398" s="49"/>
      <c r="S398" s="49"/>
      <c r="T398" s="49"/>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1"/>
    </row>
    <row r="399" spans="2:53" x14ac:dyDescent="0.2">
      <c r="B399" s="25" t="str">
        <v>BSC E1 ports (facing MSC)</v>
      </c>
      <c r="C399" s="25" t="s">
        <v>666</v>
      </c>
      <c r="D399" s="67"/>
      <c r="E399" s="56"/>
      <c r="F399" s="56"/>
      <c r="G399" s="56"/>
      <c r="H399" s="56"/>
      <c r="I399" s="56"/>
      <c r="J399" s="56"/>
      <c r="K399" s="56"/>
      <c r="L399" s="56"/>
      <c r="M399" s="70"/>
      <c r="N399" s="70"/>
      <c r="O399" s="70"/>
      <c r="P399" s="70"/>
      <c r="Q399" s="70"/>
      <c r="R399" s="49"/>
      <c r="S399" s="49"/>
      <c r="T399" s="49"/>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1"/>
    </row>
    <row r="400" spans="2:53" x14ac:dyDescent="0.2">
      <c r="B400" s="25" t="str">
        <v>RNC base unit</v>
      </c>
      <c r="C400" s="25" t="s">
        <v>666</v>
      </c>
      <c r="D400" s="67"/>
      <c r="E400" s="56"/>
      <c r="F400" s="56"/>
      <c r="G400" s="56"/>
      <c r="H400" s="56"/>
      <c r="I400" s="56"/>
      <c r="J400" s="56"/>
      <c r="K400" s="56"/>
      <c r="L400" s="56"/>
      <c r="M400" s="70"/>
      <c r="N400" s="70"/>
      <c r="O400" s="70"/>
      <c r="P400" s="70"/>
      <c r="Q400" s="70"/>
      <c r="R400" s="49"/>
      <c r="S400" s="49"/>
      <c r="T400" s="49"/>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1"/>
    </row>
    <row r="401" spans="2:53" x14ac:dyDescent="0.2">
      <c r="B401" s="25" t="str">
        <v>RNC E1 ports (facing Node B)</v>
      </c>
      <c r="C401" s="25" t="s">
        <v>666</v>
      </c>
      <c r="D401" s="67"/>
      <c r="E401" s="56"/>
      <c r="F401" s="56"/>
      <c r="G401" s="56"/>
      <c r="H401" s="56"/>
      <c r="I401" s="56"/>
      <c r="J401" s="56"/>
      <c r="K401" s="56"/>
      <c r="L401" s="56"/>
      <c r="M401" s="70"/>
      <c r="N401" s="70"/>
      <c r="O401" s="70"/>
      <c r="P401" s="70"/>
      <c r="Q401" s="70"/>
      <c r="R401" s="49"/>
      <c r="S401" s="49"/>
      <c r="T401" s="49"/>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1"/>
    </row>
    <row r="402" spans="2:53" x14ac:dyDescent="0.2">
      <c r="B402" s="25" t="str">
        <v>RNC E1 ports (facing core)</v>
      </c>
      <c r="C402" s="25" t="s">
        <v>666</v>
      </c>
      <c r="D402" s="67"/>
      <c r="E402" s="56"/>
      <c r="F402" s="56"/>
      <c r="G402" s="56"/>
      <c r="H402" s="56"/>
      <c r="I402" s="56"/>
      <c r="J402" s="56"/>
      <c r="K402" s="56"/>
      <c r="L402" s="56"/>
      <c r="M402" s="70"/>
      <c r="N402" s="70"/>
      <c r="O402" s="70"/>
      <c r="P402" s="70"/>
      <c r="Q402" s="70"/>
      <c r="R402" s="49"/>
      <c r="S402" s="49"/>
      <c r="T402" s="49"/>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1"/>
    </row>
    <row r="403" spans="2:53" x14ac:dyDescent="0.2">
      <c r="B403" s="25" t="str">
        <v>National  BSC-MSC microwave enlaces (número de enlaces)</v>
      </c>
      <c r="C403" s="25" t="s">
        <v>666</v>
      </c>
      <c r="D403" s="67"/>
      <c r="E403" s="56"/>
      <c r="F403" s="56"/>
      <c r="G403" s="56"/>
      <c r="H403" s="56"/>
      <c r="I403" s="56"/>
      <c r="J403" s="56"/>
      <c r="K403" s="56"/>
      <c r="L403" s="56"/>
      <c r="M403" s="70"/>
      <c r="N403" s="70"/>
      <c r="O403" s="70"/>
      <c r="P403" s="70"/>
      <c r="Q403" s="70"/>
      <c r="R403" s="49"/>
      <c r="S403" s="49"/>
      <c r="T403" s="49"/>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1"/>
    </row>
    <row r="404" spans="2:53" x14ac:dyDescent="0.2">
      <c r="B404" s="25" t="str">
        <v>National BSC-MSC microwave enlaces (número de hops)</v>
      </c>
      <c r="C404" s="25" t="s">
        <v>666</v>
      </c>
      <c r="D404" s="67"/>
      <c r="E404" s="56"/>
      <c r="F404" s="56"/>
      <c r="G404" s="56"/>
      <c r="H404" s="56"/>
      <c r="I404" s="56"/>
      <c r="J404" s="56"/>
      <c r="K404" s="56"/>
      <c r="L404" s="56"/>
      <c r="M404" s="70"/>
      <c r="N404" s="70"/>
      <c r="O404" s="70"/>
      <c r="P404" s="70"/>
      <c r="Q404" s="70"/>
      <c r="R404" s="49"/>
      <c r="S404" s="49"/>
      <c r="T404" s="49"/>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1"/>
    </row>
    <row r="405" spans="2:53" x14ac:dyDescent="0.2">
      <c r="B405" s="25" t="str">
        <v>National BSC-MSC leased transmission (e.g. SDH STM1) (número de enlaces)</v>
      </c>
      <c r="C405" s="25" t="s">
        <v>666</v>
      </c>
      <c r="D405" s="67"/>
      <c r="E405" s="56"/>
      <c r="F405" s="56"/>
      <c r="G405" s="56"/>
      <c r="H405" s="56"/>
      <c r="I405" s="56"/>
      <c r="J405" s="56"/>
      <c r="K405" s="56"/>
      <c r="L405" s="56"/>
      <c r="M405" s="70"/>
      <c r="N405" s="70"/>
      <c r="O405" s="70"/>
      <c r="P405" s="70"/>
      <c r="Q405" s="70"/>
      <c r="R405" s="49"/>
      <c r="S405" s="49"/>
      <c r="T405" s="49"/>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1"/>
    </row>
    <row r="406" spans="2:53" x14ac:dyDescent="0.2">
      <c r="B406" s="25" t="str">
        <v>National BSC-MSC leased transmission (e.g. SDH STM1) (total distance de enlaces)</v>
      </c>
      <c r="C406" s="25" t="s">
        <v>666</v>
      </c>
      <c r="D406" s="67"/>
      <c r="E406" s="56"/>
      <c r="F406" s="56"/>
      <c r="G406" s="56"/>
      <c r="H406" s="56"/>
      <c r="I406" s="56"/>
      <c r="J406" s="56"/>
      <c r="K406" s="56"/>
      <c r="L406" s="56"/>
      <c r="M406" s="70"/>
      <c r="N406" s="70"/>
      <c r="O406" s="70"/>
      <c r="P406" s="70"/>
      <c r="Q406" s="70"/>
      <c r="R406" s="49"/>
      <c r="S406" s="49"/>
      <c r="T406" s="49"/>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1"/>
    </row>
    <row r="407" spans="2:53" x14ac:dyDescent="0.2">
      <c r="B407" s="25" t="str">
        <v>2G MSC</v>
      </c>
      <c r="C407" s="25" t="s">
        <v>666</v>
      </c>
      <c r="D407" s="67"/>
      <c r="E407" s="56"/>
      <c r="F407" s="56"/>
      <c r="G407" s="56"/>
      <c r="H407" s="56"/>
      <c r="I407" s="56"/>
      <c r="J407" s="56"/>
      <c r="K407" s="56"/>
      <c r="L407" s="56"/>
      <c r="M407" s="70"/>
      <c r="N407" s="70"/>
      <c r="O407" s="70"/>
      <c r="P407" s="70"/>
      <c r="Q407" s="70"/>
      <c r="R407" s="49"/>
      <c r="S407" s="49"/>
      <c r="T407" s="49"/>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1"/>
    </row>
    <row r="408" spans="2:53" x14ac:dyDescent="0.2">
      <c r="B408" s="25" t="str">
        <v>2G MSC processors (capacity in ports, e.g. in 600 ports)</v>
      </c>
      <c r="C408" s="25" t="s">
        <v>666</v>
      </c>
      <c r="D408" s="67"/>
      <c r="E408" s="56"/>
      <c r="F408" s="56"/>
      <c r="G408" s="56"/>
      <c r="H408" s="56"/>
      <c r="I408" s="56"/>
      <c r="J408" s="56"/>
      <c r="K408" s="56"/>
      <c r="L408" s="56"/>
      <c r="M408" s="70"/>
      <c r="N408" s="70"/>
      <c r="O408" s="70"/>
      <c r="P408" s="70"/>
      <c r="Q408" s="70"/>
      <c r="R408" s="49"/>
      <c r="S408" s="49"/>
      <c r="T408" s="49"/>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1"/>
    </row>
    <row r="409" spans="2:53" x14ac:dyDescent="0.2">
      <c r="B409" s="25" t="str">
        <v>2G MSC sdetware (capacity in ports, e.g. in 600 ports)</v>
      </c>
      <c r="C409" s="25" t="s">
        <v>666</v>
      </c>
      <c r="D409" s="67"/>
      <c r="E409" s="56"/>
      <c r="F409" s="56"/>
      <c r="G409" s="56"/>
      <c r="H409" s="56"/>
      <c r="I409" s="56"/>
      <c r="J409" s="56"/>
      <c r="K409" s="56"/>
      <c r="L409" s="56"/>
      <c r="M409" s="70"/>
      <c r="N409" s="70"/>
      <c r="O409" s="70"/>
      <c r="P409" s="70"/>
      <c r="Q409" s="70"/>
      <c r="R409" s="49"/>
      <c r="S409" s="49"/>
      <c r="T409" s="49"/>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1"/>
    </row>
    <row r="410" spans="2:53" x14ac:dyDescent="0.2">
      <c r="B410" s="25" t="str">
        <v>2G MSC E1 ports (facing BSC)</v>
      </c>
      <c r="C410" s="25" t="s">
        <v>666</v>
      </c>
      <c r="D410" s="67"/>
      <c r="E410" s="56"/>
      <c r="F410" s="56"/>
      <c r="G410" s="56"/>
      <c r="H410" s="56"/>
      <c r="I410" s="56"/>
      <c r="J410" s="56"/>
      <c r="K410" s="56"/>
      <c r="L410" s="56"/>
      <c r="M410" s="70"/>
      <c r="N410" s="70"/>
      <c r="O410" s="70"/>
      <c r="P410" s="70"/>
      <c r="Q410" s="70"/>
      <c r="R410" s="49"/>
      <c r="S410" s="49"/>
      <c r="T410" s="49"/>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1"/>
    </row>
    <row r="411" spans="2:53" x14ac:dyDescent="0.2">
      <c r="B411" s="25" t="str">
        <v>2G MSC E1 ports (facing other MSC)</v>
      </c>
      <c r="C411" s="25" t="s">
        <v>666</v>
      </c>
      <c r="D411" s="67"/>
      <c r="E411" s="56"/>
      <c r="F411" s="56"/>
      <c r="G411" s="56"/>
      <c r="H411" s="56"/>
      <c r="I411" s="56"/>
      <c r="J411" s="56"/>
      <c r="K411" s="56"/>
      <c r="L411" s="56"/>
      <c r="M411" s="70"/>
      <c r="N411" s="70"/>
      <c r="O411" s="70"/>
      <c r="P411" s="70"/>
      <c r="Q411" s="70"/>
      <c r="R411" s="49"/>
      <c r="S411" s="49"/>
      <c r="T411" s="49"/>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1"/>
    </row>
    <row r="412" spans="2:53" x14ac:dyDescent="0.2">
      <c r="B412" s="25" t="str">
        <v>2G MSC E1 ports (facing transit)</v>
      </c>
      <c r="C412" s="25" t="s">
        <v>666</v>
      </c>
      <c r="D412" s="67"/>
      <c r="E412" s="56"/>
      <c r="F412" s="56"/>
      <c r="G412" s="56"/>
      <c r="H412" s="56"/>
      <c r="I412" s="56"/>
      <c r="J412" s="56"/>
      <c r="K412" s="56"/>
      <c r="L412" s="56"/>
      <c r="M412" s="70"/>
      <c r="N412" s="70"/>
      <c r="O412" s="70"/>
      <c r="P412" s="70"/>
      <c r="Q412" s="70"/>
      <c r="R412" s="49"/>
      <c r="S412" s="49"/>
      <c r="T412" s="49"/>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1"/>
    </row>
    <row r="413" spans="2:53" x14ac:dyDescent="0.2">
      <c r="B413" s="25" t="str">
        <v>2G MSC E1 ports (facing POI)</v>
      </c>
      <c r="C413" s="25" t="s">
        <v>666</v>
      </c>
      <c r="D413" s="67"/>
      <c r="E413" s="56"/>
      <c r="F413" s="56"/>
      <c r="G413" s="56"/>
      <c r="H413" s="56"/>
      <c r="I413" s="56"/>
      <c r="J413" s="56"/>
      <c r="K413" s="56"/>
      <c r="L413" s="56"/>
      <c r="M413" s="70"/>
      <c r="N413" s="70"/>
      <c r="O413" s="70"/>
      <c r="P413" s="70"/>
      <c r="Q413" s="70"/>
      <c r="R413" s="49"/>
      <c r="S413" s="49"/>
      <c r="T413" s="49"/>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1"/>
    </row>
    <row r="414" spans="2:53" x14ac:dyDescent="0.2">
      <c r="B414" s="25" t="str">
        <v>2G MSC E1 ports (facing VMS, etc.)</v>
      </c>
      <c r="C414" s="25" t="s">
        <v>666</v>
      </c>
      <c r="D414" s="67"/>
      <c r="E414" s="56"/>
      <c r="F414" s="56"/>
      <c r="G414" s="56"/>
      <c r="H414" s="56"/>
      <c r="I414" s="56"/>
      <c r="J414" s="56"/>
      <c r="K414" s="56"/>
      <c r="L414" s="56"/>
      <c r="M414" s="70"/>
      <c r="N414" s="70"/>
      <c r="O414" s="70"/>
      <c r="P414" s="70"/>
      <c r="Q414" s="70"/>
      <c r="R414" s="49"/>
      <c r="S414" s="49"/>
      <c r="T414" s="49"/>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1"/>
    </row>
    <row r="415" spans="2:53" x14ac:dyDescent="0.2">
      <c r="B415" s="25" t="str">
        <v>3G MSC</v>
      </c>
      <c r="C415" s="25" t="s">
        <v>666</v>
      </c>
      <c r="D415" s="67"/>
      <c r="E415" s="56"/>
      <c r="F415" s="56"/>
      <c r="G415" s="56"/>
      <c r="H415" s="56"/>
      <c r="I415" s="56"/>
      <c r="J415" s="56"/>
      <c r="K415" s="56"/>
      <c r="L415" s="56"/>
      <c r="M415" s="70"/>
      <c r="N415" s="70"/>
      <c r="O415" s="70"/>
      <c r="P415" s="70"/>
      <c r="Q415" s="70"/>
      <c r="R415" s="49"/>
      <c r="S415" s="49"/>
      <c r="T415" s="49"/>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1"/>
    </row>
    <row r="416" spans="2:53" x14ac:dyDescent="0.2">
      <c r="B416" s="25" t="str">
        <v>3G MSC processors (capacity in ports, e.g. in 600 ports)</v>
      </c>
      <c r="C416" s="25" t="s">
        <v>666</v>
      </c>
      <c r="D416" s="67"/>
      <c r="E416" s="56"/>
      <c r="F416" s="56"/>
      <c r="G416" s="56"/>
      <c r="H416" s="56"/>
      <c r="I416" s="56"/>
      <c r="J416" s="56"/>
      <c r="K416" s="56"/>
      <c r="L416" s="56"/>
      <c r="M416" s="70"/>
      <c r="N416" s="70"/>
      <c r="O416" s="70"/>
      <c r="P416" s="70"/>
      <c r="Q416" s="70"/>
      <c r="R416" s="49"/>
      <c r="S416" s="49"/>
      <c r="T416" s="49"/>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1"/>
    </row>
    <row r="417" spans="2:53" x14ac:dyDescent="0.2">
      <c r="B417" s="25" t="str">
        <v>3G MSC sdetware (capacity in ports, e.g. in 600 ports)</v>
      </c>
      <c r="C417" s="25" t="s">
        <v>666</v>
      </c>
      <c r="D417" s="67"/>
      <c r="E417" s="56"/>
      <c r="F417" s="56"/>
      <c r="G417" s="56"/>
      <c r="H417" s="56"/>
      <c r="I417" s="56"/>
      <c r="J417" s="56"/>
      <c r="K417" s="56"/>
      <c r="L417" s="56"/>
      <c r="M417" s="70"/>
      <c r="N417" s="70"/>
      <c r="O417" s="70"/>
      <c r="P417" s="70"/>
      <c r="Q417" s="70"/>
      <c r="R417" s="49"/>
      <c r="S417" s="49"/>
      <c r="T417" s="49"/>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1"/>
    </row>
    <row r="418" spans="2:53" x14ac:dyDescent="0.2">
      <c r="B418" s="25" t="str">
        <v>3G MSC E1 ports (facing RNC)</v>
      </c>
      <c r="C418" s="25" t="s">
        <v>666</v>
      </c>
      <c r="D418" s="67"/>
      <c r="E418" s="56"/>
      <c r="F418" s="56"/>
      <c r="G418" s="56"/>
      <c r="H418" s="56"/>
      <c r="I418" s="56"/>
      <c r="J418" s="56"/>
      <c r="K418" s="56"/>
      <c r="L418" s="56"/>
      <c r="M418" s="70"/>
      <c r="N418" s="70"/>
      <c r="O418" s="70"/>
      <c r="P418" s="70"/>
      <c r="Q418" s="70"/>
      <c r="R418" s="49"/>
      <c r="S418" s="49"/>
      <c r="T418" s="49"/>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1"/>
    </row>
    <row r="419" spans="2:53" x14ac:dyDescent="0.2">
      <c r="B419" s="25" t="str">
        <v>3G MSC E1 ports (facing other MSC)</v>
      </c>
      <c r="C419" s="25" t="s">
        <v>666</v>
      </c>
      <c r="D419" s="67"/>
      <c r="E419" s="56"/>
      <c r="F419" s="56"/>
      <c r="G419" s="56"/>
      <c r="H419" s="56"/>
      <c r="I419" s="56"/>
      <c r="J419" s="56"/>
      <c r="K419" s="56"/>
      <c r="L419" s="56"/>
      <c r="M419" s="70"/>
      <c r="N419" s="70"/>
      <c r="O419" s="70"/>
      <c r="P419" s="70"/>
      <c r="Q419" s="70"/>
      <c r="R419" s="49"/>
      <c r="S419" s="49"/>
      <c r="T419" s="49"/>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1"/>
    </row>
    <row r="420" spans="2:53" x14ac:dyDescent="0.2">
      <c r="B420" s="25" t="str">
        <v>3G MSC E1 ports (facing transit)</v>
      </c>
      <c r="C420" s="25" t="s">
        <v>666</v>
      </c>
      <c r="D420" s="67"/>
      <c r="E420" s="56"/>
      <c r="F420" s="56"/>
      <c r="G420" s="56"/>
      <c r="H420" s="56"/>
      <c r="I420" s="56"/>
      <c r="J420" s="56"/>
      <c r="K420" s="56"/>
      <c r="L420" s="56"/>
      <c r="M420" s="70"/>
      <c r="N420" s="70"/>
      <c r="O420" s="70"/>
      <c r="P420" s="70"/>
      <c r="Q420" s="70"/>
      <c r="R420" s="49"/>
      <c r="S420" s="49"/>
      <c r="T420" s="49"/>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1"/>
    </row>
    <row r="421" spans="2:53" x14ac:dyDescent="0.2">
      <c r="B421" s="25" t="str">
        <v>3G MSC E1 ports (facing POI)</v>
      </c>
      <c r="C421" s="25" t="s">
        <v>666</v>
      </c>
      <c r="D421" s="67"/>
      <c r="E421" s="56"/>
      <c r="F421" s="56"/>
      <c r="G421" s="56"/>
      <c r="H421" s="56"/>
      <c r="I421" s="56"/>
      <c r="J421" s="56"/>
      <c r="K421" s="56"/>
      <c r="L421" s="56"/>
      <c r="M421" s="70"/>
      <c r="N421" s="70"/>
      <c r="O421" s="70"/>
      <c r="P421" s="70"/>
      <c r="Q421" s="70"/>
      <c r="R421" s="49"/>
      <c r="S421" s="49"/>
      <c r="T421" s="49"/>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1"/>
    </row>
    <row r="422" spans="2:53" x14ac:dyDescent="0.2">
      <c r="B422" s="25" t="str">
        <v>3G MSC E1 ports (facing VMS, etc.)</v>
      </c>
      <c r="C422" s="25" t="s">
        <v>666</v>
      </c>
      <c r="D422" s="67"/>
      <c r="E422" s="56"/>
      <c r="F422" s="56"/>
      <c r="G422" s="56"/>
      <c r="H422" s="56"/>
      <c r="I422" s="56"/>
      <c r="J422" s="56"/>
      <c r="K422" s="56"/>
      <c r="L422" s="56"/>
      <c r="M422" s="70"/>
      <c r="N422" s="70"/>
      <c r="O422" s="70"/>
      <c r="P422" s="70"/>
      <c r="Q422" s="70"/>
      <c r="R422" s="49"/>
      <c r="S422" s="49"/>
      <c r="T422" s="49"/>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1"/>
    </row>
    <row r="423" spans="2:53" x14ac:dyDescent="0.2">
      <c r="B423" s="25" t="str">
        <v>Transit switches (TSC)</v>
      </c>
      <c r="C423" s="25" t="s">
        <v>666</v>
      </c>
      <c r="D423" s="67"/>
      <c r="E423" s="56"/>
      <c r="F423" s="56"/>
      <c r="G423" s="56"/>
      <c r="H423" s="56"/>
      <c r="I423" s="56"/>
      <c r="J423" s="56"/>
      <c r="K423" s="56"/>
      <c r="L423" s="56"/>
      <c r="M423" s="70"/>
      <c r="N423" s="70"/>
      <c r="O423" s="70"/>
      <c r="P423" s="70"/>
      <c r="Q423" s="70"/>
      <c r="R423" s="49"/>
      <c r="S423" s="49"/>
      <c r="T423" s="49"/>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1"/>
    </row>
    <row r="424" spans="2:53" x14ac:dyDescent="0.2">
      <c r="B424" s="25" t="str">
        <v>Transit switch E1 ports (facing MSC)</v>
      </c>
      <c r="C424" s="25" t="s">
        <v>666</v>
      </c>
      <c r="D424" s="67"/>
      <c r="E424" s="56"/>
      <c r="F424" s="56"/>
      <c r="G424" s="56"/>
      <c r="H424" s="56"/>
      <c r="I424" s="56"/>
      <c r="J424" s="56"/>
      <c r="K424" s="56"/>
      <c r="L424" s="56"/>
      <c r="M424" s="70"/>
      <c r="N424" s="70"/>
      <c r="O424" s="70"/>
      <c r="P424" s="70"/>
      <c r="Q424" s="70"/>
      <c r="R424" s="49"/>
      <c r="S424" s="49"/>
      <c r="T424" s="49"/>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1"/>
    </row>
    <row r="425" spans="2:53" x14ac:dyDescent="0.2">
      <c r="B425" s="25" t="str">
        <v>Transit switch E1 ports (facing transits)</v>
      </c>
      <c r="C425" s="25" t="s">
        <v>666</v>
      </c>
      <c r="D425" s="67"/>
      <c r="E425" s="56"/>
      <c r="F425" s="56"/>
      <c r="G425" s="56"/>
      <c r="H425" s="56"/>
      <c r="I425" s="56"/>
      <c r="J425" s="56"/>
      <c r="K425" s="56"/>
      <c r="L425" s="56"/>
      <c r="M425" s="70"/>
      <c r="N425" s="70"/>
      <c r="O425" s="70"/>
      <c r="P425" s="70"/>
      <c r="Q425" s="70"/>
      <c r="R425" s="49"/>
      <c r="S425" s="49"/>
      <c r="T425" s="49"/>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1"/>
    </row>
    <row r="426" spans="2:53" x14ac:dyDescent="0.2">
      <c r="B426" s="25" t="str">
        <v>Main conmutación emplazamientos (número de localizaciones containing MSC)</v>
      </c>
      <c r="C426" s="25" t="s">
        <v>666</v>
      </c>
      <c r="D426" s="67"/>
      <c r="E426" s="56"/>
      <c r="F426" s="56"/>
      <c r="G426" s="56"/>
      <c r="H426" s="56"/>
      <c r="I426" s="56"/>
      <c r="J426" s="56"/>
      <c r="K426" s="56"/>
      <c r="L426" s="56"/>
      <c r="M426" s="70"/>
      <c r="N426" s="70"/>
      <c r="O426" s="70"/>
      <c r="P426" s="70"/>
      <c r="Q426" s="70"/>
      <c r="R426" s="49"/>
      <c r="S426" s="49"/>
      <c r="T426" s="49"/>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1"/>
    </row>
    <row r="427" spans="2:53" x14ac:dyDescent="0.2">
      <c r="B427" s="25" t="str">
        <v>National inter-switch site-site circuit switched backbone enlaces (e.g. SDH STM1)</v>
      </c>
      <c r="C427" s="25" t="s">
        <v>666</v>
      </c>
      <c r="D427" s="67"/>
      <c r="E427" s="56"/>
      <c r="F427" s="56"/>
      <c r="G427" s="56"/>
      <c r="H427" s="56"/>
      <c r="I427" s="56"/>
      <c r="J427" s="56"/>
      <c r="K427" s="56"/>
      <c r="L427" s="56"/>
      <c r="M427" s="70"/>
      <c r="N427" s="70"/>
      <c r="O427" s="70"/>
      <c r="P427" s="70"/>
      <c r="Q427" s="70"/>
      <c r="R427" s="49"/>
      <c r="S427" s="49"/>
      <c r="T427" s="49"/>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1"/>
    </row>
    <row r="428" spans="2:53" x14ac:dyDescent="0.2">
      <c r="B428" s="25" t="str">
        <v>National inter-switch site-site circuit switched backbone distance (e.g. SDH STM1)</v>
      </c>
      <c r="C428" s="25" t="s">
        <v>666</v>
      </c>
      <c r="D428" s="67"/>
      <c r="E428" s="56"/>
      <c r="F428" s="56"/>
      <c r="G428" s="56"/>
      <c r="H428" s="56"/>
      <c r="I428" s="56"/>
      <c r="J428" s="56"/>
      <c r="K428" s="56"/>
      <c r="L428" s="56"/>
      <c r="M428" s="70"/>
      <c r="N428" s="70"/>
      <c r="O428" s="70"/>
      <c r="P428" s="70"/>
      <c r="Q428" s="70"/>
      <c r="R428" s="49"/>
      <c r="S428" s="49"/>
      <c r="T428" s="49"/>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1"/>
    </row>
    <row r="429" spans="2:53" x14ac:dyDescent="0.2">
      <c r="B429" s="25" t="str">
        <v>MSS</v>
      </c>
      <c r="C429" s="25" t="s">
        <v>666</v>
      </c>
      <c r="D429" s="67"/>
      <c r="E429" s="56"/>
      <c r="F429" s="56"/>
      <c r="G429" s="56"/>
      <c r="H429" s="56"/>
      <c r="I429" s="56"/>
      <c r="J429" s="56"/>
      <c r="K429" s="56"/>
      <c r="L429" s="56"/>
      <c r="M429" s="70"/>
      <c r="N429" s="70"/>
      <c r="O429" s="70"/>
      <c r="P429" s="70"/>
      <c r="Q429" s="70"/>
      <c r="R429" s="49"/>
      <c r="S429" s="49"/>
      <c r="T429" s="49"/>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1"/>
    </row>
    <row r="430" spans="2:53" x14ac:dyDescent="0.2">
      <c r="B430" s="25" t="str">
        <v>MGW</v>
      </c>
      <c r="C430" s="25" t="s">
        <v>666</v>
      </c>
      <c r="D430" s="67"/>
      <c r="E430" s="56"/>
      <c r="F430" s="56"/>
      <c r="G430" s="56"/>
      <c r="H430" s="56"/>
      <c r="I430" s="56"/>
      <c r="J430" s="56"/>
      <c r="K430" s="56"/>
      <c r="L430" s="56"/>
      <c r="M430" s="70"/>
      <c r="N430" s="70"/>
      <c r="O430" s="70"/>
      <c r="P430" s="70"/>
      <c r="Q430" s="70"/>
      <c r="R430" s="49"/>
      <c r="S430" s="49"/>
      <c r="T430" s="49"/>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1"/>
    </row>
    <row r="431" spans="2:53" x14ac:dyDescent="0.2">
      <c r="B431" s="25" t="str">
        <v>MGW port increment</v>
      </c>
      <c r="C431" s="25" t="s">
        <v>666</v>
      </c>
      <c r="D431" s="67"/>
      <c r="E431" s="56"/>
      <c r="F431" s="56"/>
      <c r="G431" s="56"/>
      <c r="H431" s="56"/>
      <c r="I431" s="56"/>
      <c r="J431" s="56"/>
      <c r="K431" s="56"/>
      <c r="L431" s="56"/>
      <c r="M431" s="70"/>
      <c r="N431" s="70"/>
      <c r="O431" s="70"/>
      <c r="P431" s="70"/>
      <c r="Q431" s="70"/>
      <c r="R431" s="49"/>
      <c r="S431" s="49"/>
      <c r="T431" s="49"/>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1"/>
    </row>
    <row r="432" spans="2:53" x14ac:dyDescent="0.2">
      <c r="B432" s="25" t="str">
        <v>VMS</v>
      </c>
      <c r="C432" s="25" t="s">
        <v>666</v>
      </c>
      <c r="D432" s="67"/>
      <c r="E432" s="56"/>
      <c r="F432" s="56"/>
      <c r="G432" s="56"/>
      <c r="H432" s="56"/>
      <c r="I432" s="56"/>
      <c r="J432" s="56"/>
      <c r="K432" s="56"/>
      <c r="L432" s="56"/>
      <c r="M432" s="70"/>
      <c r="N432" s="70"/>
      <c r="O432" s="70"/>
      <c r="P432" s="70"/>
      <c r="Q432" s="70"/>
      <c r="R432" s="49"/>
      <c r="S432" s="49"/>
      <c r="T432" s="49"/>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1"/>
    </row>
    <row r="433" spans="2:54" x14ac:dyDescent="0.2">
      <c r="B433" s="25" t="str">
        <v>HLR (capacity in kSubs, e.g. 1000 kSubs)</v>
      </c>
      <c r="C433" s="25" t="s">
        <v>666</v>
      </c>
      <c r="D433" s="67"/>
      <c r="E433" s="56"/>
      <c r="F433" s="56"/>
      <c r="G433" s="56"/>
      <c r="H433" s="56"/>
      <c r="I433" s="56"/>
      <c r="J433" s="56"/>
      <c r="K433" s="56"/>
      <c r="L433" s="56"/>
      <c r="M433" s="70"/>
      <c r="N433" s="70"/>
      <c r="O433" s="70"/>
      <c r="P433" s="70"/>
      <c r="Q433" s="70"/>
      <c r="R433" s="49"/>
      <c r="S433" s="49"/>
      <c r="T433" s="49"/>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1"/>
    </row>
    <row r="434" spans="2:54" x14ac:dyDescent="0.2">
      <c r="B434" s="25" t="str">
        <v>SMSC</v>
      </c>
      <c r="C434" s="25" t="s">
        <v>666</v>
      </c>
      <c r="D434" s="67"/>
      <c r="E434" s="56"/>
      <c r="F434" s="56"/>
      <c r="G434" s="56"/>
      <c r="H434" s="56"/>
      <c r="I434" s="56"/>
      <c r="J434" s="56"/>
      <c r="K434" s="56"/>
      <c r="L434" s="56"/>
      <c r="M434" s="70"/>
      <c r="N434" s="70"/>
      <c r="O434" s="70"/>
      <c r="P434" s="70"/>
      <c r="Q434" s="70"/>
      <c r="R434" s="49"/>
      <c r="S434" s="49"/>
      <c r="T434" s="49"/>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1"/>
    </row>
    <row r="435" spans="2:54" x14ac:dyDescent="0.2">
      <c r="B435" s="25" t="str">
        <v>PCU - GPRS/EDGE/UMTS</v>
      </c>
      <c r="C435" s="25" t="s">
        <v>666</v>
      </c>
      <c r="D435" s="67"/>
      <c r="E435" s="56"/>
      <c r="F435" s="56"/>
      <c r="G435" s="56"/>
      <c r="H435" s="56"/>
      <c r="I435" s="56"/>
      <c r="J435" s="56"/>
      <c r="K435" s="56"/>
      <c r="L435" s="56"/>
      <c r="M435" s="70"/>
      <c r="N435" s="70"/>
      <c r="O435" s="70"/>
      <c r="P435" s="70"/>
      <c r="Q435" s="70"/>
      <c r="R435" s="49"/>
      <c r="S435" s="49"/>
      <c r="T435" s="49"/>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1"/>
    </row>
    <row r="436" spans="2:54" x14ac:dyDescent="0.2">
      <c r="B436" s="25" t="str">
        <v>GGSN - GPRS/EDGE/UMTS (capacity in PDP, e.g. in 25k PDP)</v>
      </c>
      <c r="C436" s="25" t="s">
        <v>666</v>
      </c>
      <c r="D436" s="67"/>
      <c r="E436" s="56"/>
      <c r="F436" s="56"/>
      <c r="G436" s="56"/>
      <c r="H436" s="56"/>
      <c r="I436" s="56"/>
      <c r="J436" s="56"/>
      <c r="K436" s="56"/>
      <c r="L436" s="56"/>
      <c r="M436" s="70"/>
      <c r="N436" s="70"/>
      <c r="O436" s="70"/>
      <c r="P436" s="70"/>
      <c r="Q436" s="70"/>
      <c r="R436" s="49"/>
      <c r="S436" s="49"/>
      <c r="T436" s="49"/>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1"/>
    </row>
    <row r="437" spans="2:54" x14ac:dyDescent="0.2">
      <c r="B437" s="25" t="str">
        <v>SGSN - GPRS/EDGE/UMTS (capacity in kSubs, e.g. in 80k subs)</v>
      </c>
      <c r="C437" s="25" t="s">
        <v>666</v>
      </c>
      <c r="D437" s="67"/>
      <c r="E437" s="56"/>
      <c r="F437" s="56"/>
      <c r="G437" s="56"/>
      <c r="H437" s="56"/>
      <c r="I437" s="56"/>
      <c r="J437" s="56"/>
      <c r="K437" s="56"/>
      <c r="L437" s="56"/>
      <c r="M437" s="70"/>
      <c r="N437" s="70"/>
      <c r="O437" s="70"/>
      <c r="P437" s="70"/>
      <c r="Q437" s="70"/>
      <c r="R437" s="49"/>
      <c r="S437" s="49"/>
      <c r="T437" s="49"/>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1"/>
      <c r="BB437" s="4"/>
    </row>
    <row r="438" spans="2:54" x14ac:dyDescent="0.2">
      <c r="B438" s="25" t="str">
        <v>Billing system</v>
      </c>
      <c r="C438" s="25" t="s">
        <v>666</v>
      </c>
      <c r="D438" s="67"/>
      <c r="E438" s="56"/>
      <c r="F438" s="56"/>
      <c r="G438" s="56"/>
      <c r="H438" s="56"/>
      <c r="I438" s="56"/>
      <c r="J438" s="56"/>
      <c r="K438" s="56"/>
      <c r="L438" s="56"/>
      <c r="M438" s="70"/>
      <c r="N438" s="70"/>
      <c r="O438" s="70"/>
      <c r="P438" s="70"/>
      <c r="Q438" s="70"/>
      <c r="R438" s="49"/>
      <c r="S438" s="49"/>
      <c r="T438" s="49"/>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1"/>
      <c r="BB438" s="4"/>
    </row>
    <row r="439" spans="2:54" x14ac:dyDescent="0.2">
      <c r="B439" s="25" t="str">
        <v>Network management system</v>
      </c>
      <c r="C439" s="25" t="s">
        <v>666</v>
      </c>
      <c r="D439" s="67"/>
      <c r="E439" s="56"/>
      <c r="F439" s="56"/>
      <c r="G439" s="56"/>
      <c r="H439" s="56"/>
      <c r="I439" s="56"/>
      <c r="J439" s="56"/>
      <c r="K439" s="56"/>
      <c r="L439" s="56"/>
      <c r="M439" s="70"/>
      <c r="N439" s="70"/>
      <c r="O439" s="70"/>
      <c r="P439" s="70"/>
      <c r="Q439" s="70"/>
      <c r="R439" s="49"/>
      <c r="S439" s="49"/>
      <c r="T439" s="49"/>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1"/>
      <c r="BB439" s="4"/>
    </row>
    <row r="440" spans="2:54" x14ac:dyDescent="0.2">
      <c r="B440" s="25" t="str">
        <v>Any other significant network elements (e.g. IP routers, IP switches, SDH, ATM, WDM ...)</v>
      </c>
      <c r="C440" s="25" t="s">
        <v>666</v>
      </c>
      <c r="D440" s="67"/>
      <c r="E440" s="56"/>
      <c r="F440" s="56"/>
      <c r="G440" s="56"/>
      <c r="H440" s="56"/>
      <c r="I440" s="56"/>
      <c r="J440" s="56"/>
      <c r="K440" s="56"/>
      <c r="L440" s="56"/>
      <c r="M440" s="70"/>
      <c r="N440" s="70"/>
      <c r="O440" s="70"/>
      <c r="P440" s="70"/>
      <c r="Q440" s="70"/>
      <c r="R440" s="49"/>
      <c r="S440" s="49"/>
      <c r="T440" s="49"/>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1"/>
      <c r="BB440" s="4"/>
    </row>
    <row r="441" spans="2:54" hidden="1" outlineLevel="1" x14ac:dyDescent="0.2">
      <c r="B441" s="25" t="str">
        <v>Any other significant network elements (e.g. IP routers, IP switches, SDH, ATM, WDM ...)</v>
      </c>
      <c r="C441" s="25" t="s">
        <v>666</v>
      </c>
      <c r="D441" s="67"/>
      <c r="E441" s="56"/>
      <c r="F441" s="56"/>
      <c r="G441" s="56"/>
      <c r="H441" s="56"/>
      <c r="I441" s="56"/>
      <c r="J441" s="56"/>
      <c r="K441" s="56"/>
      <c r="L441" s="56"/>
      <c r="M441" s="70"/>
      <c r="N441" s="70"/>
      <c r="O441" s="70"/>
      <c r="P441" s="70"/>
      <c r="Q441" s="70"/>
      <c r="R441" s="49"/>
      <c r="S441" s="49"/>
      <c r="T441" s="49"/>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1"/>
      <c r="BB441" s="4"/>
    </row>
    <row r="442" spans="2:54" hidden="1" outlineLevel="1" x14ac:dyDescent="0.2">
      <c r="B442" s="25" t="str">
        <v>Any other significant network elements (e.g. IP routers, IP switches, SDH, ATM, WDM ...)</v>
      </c>
      <c r="C442" s="25" t="s">
        <v>666</v>
      </c>
      <c r="D442" s="67"/>
      <c r="E442" s="56"/>
      <c r="F442" s="56"/>
      <c r="G442" s="56"/>
      <c r="H442" s="56"/>
      <c r="I442" s="56"/>
      <c r="J442" s="56"/>
      <c r="K442" s="56"/>
      <c r="L442" s="56"/>
      <c r="M442" s="70"/>
      <c r="N442" s="70"/>
      <c r="O442" s="70"/>
      <c r="P442" s="70"/>
      <c r="Q442" s="70"/>
      <c r="R442" s="49"/>
      <c r="S442" s="49"/>
      <c r="T442" s="49"/>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1"/>
      <c r="BB442" s="4"/>
    </row>
    <row r="443" spans="2:54" hidden="1" outlineLevel="1" x14ac:dyDescent="0.2">
      <c r="B443" s="25" t="str">
        <v>Any other significant network elements (e.g. IP routers, IP switches, SDH, ATM, WDM ...)</v>
      </c>
      <c r="C443" s="25" t="s">
        <v>666</v>
      </c>
      <c r="D443" s="67"/>
      <c r="E443" s="56"/>
      <c r="F443" s="56"/>
      <c r="G443" s="56"/>
      <c r="H443" s="56"/>
      <c r="I443" s="56"/>
      <c r="J443" s="56"/>
      <c r="K443" s="56"/>
      <c r="L443" s="56"/>
      <c r="M443" s="70"/>
      <c r="N443" s="70"/>
      <c r="O443" s="70"/>
      <c r="P443" s="70"/>
      <c r="Q443" s="70"/>
      <c r="R443" s="49"/>
      <c r="S443" s="49"/>
      <c r="T443" s="49"/>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1"/>
      <c r="BB443" s="4"/>
    </row>
    <row r="444" spans="2:54" hidden="1" outlineLevel="1" x14ac:dyDescent="0.2">
      <c r="B444" s="25" t="str">
        <v>Any other significant network elements (e.g. IP routers, IP switches, SDH, ATM, WDM ...)</v>
      </c>
      <c r="C444" s="25" t="s">
        <v>666</v>
      </c>
      <c r="D444" s="67"/>
      <c r="E444" s="56"/>
      <c r="F444" s="56"/>
      <c r="G444" s="56"/>
      <c r="H444" s="56"/>
      <c r="I444" s="56"/>
      <c r="J444" s="56"/>
      <c r="K444" s="56"/>
      <c r="L444" s="56"/>
      <c r="M444" s="70"/>
      <c r="N444" s="70"/>
      <c r="O444" s="70"/>
      <c r="P444" s="70"/>
      <c r="Q444" s="70"/>
      <c r="R444" s="49"/>
      <c r="S444" s="49"/>
      <c r="T444" s="49"/>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1"/>
      <c r="BB444" s="4"/>
    </row>
    <row r="445" spans="2:54" hidden="1" outlineLevel="1" x14ac:dyDescent="0.2">
      <c r="B445" s="25" t="str">
        <v>Any other significant network elements (e.g. IP routers, IP switches, SDH, ATM, WDM ...)</v>
      </c>
      <c r="C445" s="25" t="s">
        <v>666</v>
      </c>
      <c r="D445" s="67"/>
      <c r="E445" s="56"/>
      <c r="F445" s="56"/>
      <c r="G445" s="56"/>
      <c r="H445" s="56"/>
      <c r="I445" s="56"/>
      <c r="J445" s="56"/>
      <c r="K445" s="56"/>
      <c r="L445" s="56"/>
      <c r="M445" s="70"/>
      <c r="N445" s="70"/>
      <c r="O445" s="70"/>
      <c r="P445" s="70"/>
      <c r="Q445" s="70"/>
      <c r="R445" s="49"/>
      <c r="S445" s="49"/>
      <c r="T445" s="49"/>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1"/>
      <c r="BB445" s="4"/>
    </row>
    <row r="446" spans="2:54" hidden="1" outlineLevel="1" x14ac:dyDescent="0.2">
      <c r="B446" s="25" t="str">
        <v>Any other significant network elements (e.g. IP routers, IP switches, SDH, ATM, WDM ...)</v>
      </c>
      <c r="C446" s="25" t="s">
        <v>666</v>
      </c>
      <c r="D446" s="67"/>
      <c r="E446" s="56"/>
      <c r="F446" s="56"/>
      <c r="G446" s="56"/>
      <c r="H446" s="56"/>
      <c r="I446" s="56"/>
      <c r="J446" s="56"/>
      <c r="K446" s="56"/>
      <c r="L446" s="56"/>
      <c r="M446" s="70"/>
      <c r="N446" s="70"/>
      <c r="O446" s="70"/>
      <c r="P446" s="70"/>
      <c r="Q446" s="70"/>
      <c r="R446" s="49"/>
      <c r="S446" s="49"/>
      <c r="T446" s="49"/>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1"/>
      <c r="BB446" s="4"/>
    </row>
    <row r="447" spans="2:54" hidden="1" outlineLevel="1" x14ac:dyDescent="0.2">
      <c r="B447" s="25" t="str">
        <v>Any other significant network elements (e.g. IP routers, IP switches, SDH, ATM, WDM ...)</v>
      </c>
      <c r="C447" s="25" t="s">
        <v>666</v>
      </c>
      <c r="D447" s="67"/>
      <c r="E447" s="56"/>
      <c r="F447" s="56"/>
      <c r="G447" s="56"/>
      <c r="H447" s="56"/>
      <c r="I447" s="56"/>
      <c r="J447" s="56"/>
      <c r="K447" s="56"/>
      <c r="L447" s="56"/>
      <c r="M447" s="70"/>
      <c r="N447" s="70"/>
      <c r="O447" s="70"/>
      <c r="P447" s="70"/>
      <c r="Q447" s="70"/>
      <c r="R447" s="49"/>
      <c r="S447" s="49"/>
      <c r="T447" s="49"/>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1"/>
      <c r="BB447" s="4"/>
    </row>
    <row r="448" spans="2:54" hidden="1" outlineLevel="1" x14ac:dyDescent="0.2">
      <c r="B448" s="25" t="str">
        <v>Any other significant network elements (e.g. IP routers, IP switches, SDH, ATM, WDM ...)</v>
      </c>
      <c r="C448" s="25" t="s">
        <v>666</v>
      </c>
      <c r="D448" s="67"/>
      <c r="E448" s="56"/>
      <c r="F448" s="56"/>
      <c r="G448" s="56"/>
      <c r="H448" s="56"/>
      <c r="I448" s="56"/>
      <c r="J448" s="56"/>
      <c r="K448" s="56"/>
      <c r="L448" s="56"/>
      <c r="M448" s="70"/>
      <c r="N448" s="70"/>
      <c r="O448" s="70"/>
      <c r="P448" s="70"/>
      <c r="Q448" s="70"/>
      <c r="R448" s="49"/>
      <c r="S448" s="49"/>
      <c r="T448" s="49"/>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1"/>
      <c r="BB448" s="4"/>
    </row>
    <row r="449" spans="1:54" hidden="1" outlineLevel="1" x14ac:dyDescent="0.2">
      <c r="B449" s="25" t="str">
        <v>Any other significant network elements (e.g. IP routers, IP switches, SDH, ATM, WDM ...)</v>
      </c>
      <c r="C449" s="25" t="s">
        <v>666</v>
      </c>
      <c r="D449" s="67"/>
      <c r="E449" s="56"/>
      <c r="F449" s="56"/>
      <c r="G449" s="56"/>
      <c r="H449" s="56"/>
      <c r="I449" s="56"/>
      <c r="J449" s="56"/>
      <c r="K449" s="56"/>
      <c r="L449" s="56"/>
      <c r="M449" s="70"/>
      <c r="N449" s="70"/>
      <c r="O449" s="70"/>
      <c r="P449" s="70"/>
      <c r="Q449" s="70"/>
      <c r="R449" s="49"/>
      <c r="S449" s="49"/>
      <c r="T449" s="49"/>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1"/>
      <c r="BB449" s="4"/>
    </row>
    <row r="450" spans="1:54" collapsed="1" x14ac:dyDescent="0.2">
      <c r="B450" s="26" t="str">
        <v>Any other significant network elements (e.g. IP routers, IP switches, SDH, ATM, WDM ...)</v>
      </c>
      <c r="C450" s="26" t="s">
        <v>666</v>
      </c>
      <c r="D450" s="60"/>
      <c r="E450" s="61"/>
      <c r="F450" s="61"/>
      <c r="G450" s="61"/>
      <c r="H450" s="61"/>
      <c r="I450" s="61"/>
      <c r="J450" s="61"/>
      <c r="K450" s="61"/>
      <c r="L450" s="61"/>
      <c r="M450" s="65"/>
      <c r="N450" s="65"/>
      <c r="O450" s="65"/>
      <c r="P450" s="65"/>
      <c r="Q450" s="65"/>
      <c r="R450" s="111"/>
      <c r="S450" s="111"/>
      <c r="T450" s="111"/>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72"/>
      <c r="BB450" s="4"/>
    </row>
    <row r="451" spans="1:54" x14ac:dyDescent="0.2">
      <c r="BB451" s="4"/>
    </row>
    <row r="452" spans="1:54" ht="18" x14ac:dyDescent="0.2">
      <c r="A452" s="83" t="s">
        <v>449</v>
      </c>
      <c r="B452" s="47" t="s">
        <v>673</v>
      </c>
    </row>
    <row r="453" spans="1:54" ht="15.75" x14ac:dyDescent="0.2">
      <c r="B453" s="48"/>
      <c r="BB453" s="4"/>
    </row>
    <row r="454" spans="1:54" x14ac:dyDescent="0.2">
      <c r="B454" s="19"/>
      <c r="C454" s="2" t="s">
        <v>472</v>
      </c>
      <c r="D454" s="16">
        <f t="array" ref="D454:BA454">TRANSPOSE(Years)</f>
        <v>1994</v>
      </c>
      <c r="E454" s="17">
        <v>1995</v>
      </c>
      <c r="F454" s="17">
        <v>1996</v>
      </c>
      <c r="G454" s="17">
        <v>1997</v>
      </c>
      <c r="H454" s="17">
        <v>1998</v>
      </c>
      <c r="I454" s="17">
        <v>1999</v>
      </c>
      <c r="J454" s="17">
        <v>2000</v>
      </c>
      <c r="K454" s="17">
        <v>2001</v>
      </c>
      <c r="L454" s="17">
        <v>2002</v>
      </c>
      <c r="M454" s="17">
        <v>2003</v>
      </c>
      <c r="N454" s="17">
        <v>2004</v>
      </c>
      <c r="O454" s="17">
        <v>2005</v>
      </c>
      <c r="P454" s="17">
        <v>2006</v>
      </c>
      <c r="Q454" s="17">
        <v>2007</v>
      </c>
      <c r="R454" s="17">
        <v>2008</v>
      </c>
      <c r="S454" s="17">
        <v>2009</v>
      </c>
      <c r="T454" s="17">
        <v>2010</v>
      </c>
      <c r="U454" s="17">
        <v>2011</v>
      </c>
      <c r="V454" s="17">
        <v>2012</v>
      </c>
      <c r="W454" s="17">
        <v>2013</v>
      </c>
      <c r="X454" s="17">
        <v>2014</v>
      </c>
      <c r="Y454" s="17">
        <v>2015</v>
      </c>
      <c r="Z454" s="17">
        <v>2016</v>
      </c>
      <c r="AA454" s="17">
        <v>2017</v>
      </c>
      <c r="AB454" s="17">
        <v>2018</v>
      </c>
      <c r="AC454" s="17">
        <v>2019</v>
      </c>
      <c r="AD454" s="17">
        <v>2020</v>
      </c>
      <c r="AE454" s="17">
        <v>2021</v>
      </c>
      <c r="AF454" s="17">
        <v>2022</v>
      </c>
      <c r="AG454" s="17">
        <v>2023</v>
      </c>
      <c r="AH454" s="17">
        <v>2024</v>
      </c>
      <c r="AI454" s="17">
        <v>2025</v>
      </c>
      <c r="AJ454" s="17">
        <v>2026</v>
      </c>
      <c r="AK454" s="17">
        <v>2027</v>
      </c>
      <c r="AL454" s="17">
        <v>2028</v>
      </c>
      <c r="AM454" s="17">
        <v>2029</v>
      </c>
      <c r="AN454" s="17">
        <v>2030</v>
      </c>
      <c r="AO454" s="17">
        <v>2031</v>
      </c>
      <c r="AP454" s="17">
        <v>2032</v>
      </c>
      <c r="AQ454" s="17">
        <v>2033</v>
      </c>
      <c r="AR454" s="17">
        <v>2034</v>
      </c>
      <c r="AS454" s="17">
        <v>2035</v>
      </c>
      <c r="AT454" s="17">
        <v>2036</v>
      </c>
      <c r="AU454" s="17">
        <v>2037</v>
      </c>
      <c r="AV454" s="17">
        <v>2038</v>
      </c>
      <c r="AW454" s="17">
        <v>2039</v>
      </c>
      <c r="AX454" s="17">
        <v>2040</v>
      </c>
      <c r="AY454" s="17">
        <v>2041</v>
      </c>
      <c r="AZ454" s="17">
        <v>2042</v>
      </c>
      <c r="BA454" s="18">
        <v>2043</v>
      </c>
    </row>
    <row r="455" spans="1:54" x14ac:dyDescent="0.2">
      <c r="B455" s="24" t="str">
        <f t="array" ref="B455:B537">network_elements</f>
        <v>Owned site acquisition, civil and ancillary equipment - macro site</v>
      </c>
      <c r="C455" s="24" t="s">
        <v>666</v>
      </c>
      <c r="D455" s="57"/>
      <c r="E455" s="58"/>
      <c r="F455" s="58"/>
      <c r="G455" s="58"/>
      <c r="H455" s="58"/>
      <c r="I455" s="58"/>
      <c r="J455" s="58"/>
      <c r="K455" s="58"/>
      <c r="L455" s="58"/>
      <c r="M455" s="63"/>
      <c r="N455" s="63"/>
      <c r="O455" s="63"/>
      <c r="P455" s="63"/>
      <c r="Q455" s="63"/>
      <c r="R455" s="49"/>
      <c r="S455" s="49"/>
      <c r="T455" s="49"/>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8"/>
    </row>
    <row r="456" spans="1:54" x14ac:dyDescent="0.2">
      <c r="B456" s="25" t="str">
        <v>Owned site acquisition, civil and ancillary equipment - micro site</v>
      </c>
      <c r="C456" s="25" t="s">
        <v>666</v>
      </c>
      <c r="D456" s="67"/>
      <c r="E456" s="56"/>
      <c r="F456" s="56"/>
      <c r="G456" s="56"/>
      <c r="H456" s="56"/>
      <c r="I456" s="56"/>
      <c r="J456" s="56"/>
      <c r="K456" s="56"/>
      <c r="L456" s="56"/>
      <c r="M456" s="70"/>
      <c r="N456" s="70"/>
      <c r="O456" s="70"/>
      <c r="P456" s="70"/>
      <c r="Q456" s="70"/>
      <c r="R456" s="49"/>
      <c r="S456" s="49"/>
      <c r="T456" s="49"/>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1"/>
    </row>
    <row r="457" spans="1:54" x14ac:dyDescent="0.2">
      <c r="B457" s="25" t="str">
        <v>Owned site acquisition, civil and ancillary equipment - pico site</v>
      </c>
      <c r="C457" s="25" t="s">
        <v>666</v>
      </c>
      <c r="D457" s="67"/>
      <c r="E457" s="56"/>
      <c r="F457" s="56"/>
      <c r="G457" s="56"/>
      <c r="H457" s="56"/>
      <c r="I457" s="56"/>
      <c r="J457" s="56"/>
      <c r="K457" s="56"/>
      <c r="L457" s="56"/>
      <c r="M457" s="70"/>
      <c r="N457" s="70"/>
      <c r="O457" s="70"/>
      <c r="P457" s="70"/>
      <c r="Q457" s="70"/>
      <c r="R457" s="49"/>
      <c r="S457" s="49"/>
      <c r="T457" s="49"/>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1"/>
    </row>
    <row r="458" spans="1:54" x14ac:dyDescent="0.2">
      <c r="B458" s="25" t="str">
        <v>Third party site civil and ancillary equipment - macro site</v>
      </c>
      <c r="C458" s="25" t="s">
        <v>666</v>
      </c>
      <c r="D458" s="67"/>
      <c r="E458" s="56"/>
      <c r="F458" s="56"/>
      <c r="G458" s="56"/>
      <c r="H458" s="56"/>
      <c r="I458" s="56"/>
      <c r="J458" s="56"/>
      <c r="K458" s="56"/>
      <c r="L458" s="56"/>
      <c r="M458" s="70"/>
      <c r="N458" s="70"/>
      <c r="O458" s="70"/>
      <c r="P458" s="70"/>
      <c r="Q458" s="70"/>
      <c r="R458" s="49"/>
      <c r="S458" s="49"/>
      <c r="T458" s="49"/>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1"/>
    </row>
    <row r="459" spans="1:54" x14ac:dyDescent="0.2">
      <c r="B459" s="25" t="str">
        <v>Third party site civil and ancillary equipment - micro site</v>
      </c>
      <c r="C459" s="25" t="s">
        <v>666</v>
      </c>
      <c r="D459" s="67"/>
      <c r="E459" s="56"/>
      <c r="F459" s="56"/>
      <c r="G459" s="56"/>
      <c r="H459" s="56"/>
      <c r="I459" s="56"/>
      <c r="J459" s="56"/>
      <c r="K459" s="56"/>
      <c r="L459" s="56"/>
      <c r="M459" s="70"/>
      <c r="N459" s="70"/>
      <c r="O459" s="70"/>
      <c r="P459" s="70"/>
      <c r="Q459" s="70"/>
      <c r="R459" s="49"/>
      <c r="S459" s="49"/>
      <c r="T459" s="49"/>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1"/>
    </row>
    <row r="460" spans="1:54" x14ac:dyDescent="0.2">
      <c r="B460" s="25" t="str">
        <v>Third party site civil and ancillary equipment - pico special indoor site</v>
      </c>
      <c r="C460" s="25" t="s">
        <v>666</v>
      </c>
      <c r="D460" s="67"/>
      <c r="E460" s="56"/>
      <c r="F460" s="56"/>
      <c r="G460" s="56"/>
      <c r="H460" s="56"/>
      <c r="I460" s="56"/>
      <c r="J460" s="56"/>
      <c r="K460" s="56"/>
      <c r="L460" s="56"/>
      <c r="M460" s="70"/>
      <c r="N460" s="70"/>
      <c r="O460" s="70"/>
      <c r="P460" s="70"/>
      <c r="Q460" s="70"/>
      <c r="R460" s="49"/>
      <c r="S460" s="49"/>
      <c r="T460" s="49"/>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1"/>
    </row>
    <row r="461" spans="1:54" x14ac:dyDescent="0.2">
      <c r="B461" s="25" t="str">
        <v>Macro BTS 1-sector</v>
      </c>
      <c r="C461" s="25" t="s">
        <v>666</v>
      </c>
      <c r="D461" s="67"/>
      <c r="E461" s="56"/>
      <c r="F461" s="56"/>
      <c r="G461" s="56"/>
      <c r="H461" s="56"/>
      <c r="I461" s="56"/>
      <c r="J461" s="56"/>
      <c r="K461" s="56"/>
      <c r="L461" s="56"/>
      <c r="M461" s="70"/>
      <c r="N461" s="70"/>
      <c r="O461" s="70"/>
      <c r="P461" s="70"/>
      <c r="Q461" s="70"/>
      <c r="R461" s="49"/>
      <c r="S461" s="49"/>
      <c r="T461" s="49"/>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1"/>
    </row>
    <row r="462" spans="1:54" x14ac:dyDescent="0.2">
      <c r="B462" s="25" t="str">
        <v>Macro BTS 2-sector</v>
      </c>
      <c r="C462" s="25" t="s">
        <v>666</v>
      </c>
      <c r="D462" s="67"/>
      <c r="E462" s="56"/>
      <c r="F462" s="56"/>
      <c r="G462" s="56"/>
      <c r="H462" s="56"/>
      <c r="I462" s="56"/>
      <c r="J462" s="56"/>
      <c r="K462" s="56"/>
      <c r="L462" s="56"/>
      <c r="M462" s="70"/>
      <c r="N462" s="70"/>
      <c r="O462" s="70"/>
      <c r="P462" s="70"/>
      <c r="Q462" s="70"/>
      <c r="R462" s="49"/>
      <c r="S462" s="49"/>
      <c r="T462" s="49"/>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1"/>
    </row>
    <row r="463" spans="1:54" x14ac:dyDescent="0.2">
      <c r="B463" s="25" t="str">
        <v>Macro BTS 3-sector</v>
      </c>
      <c r="C463" s="25" t="s">
        <v>666</v>
      </c>
      <c r="D463" s="67"/>
      <c r="E463" s="56"/>
      <c r="F463" s="56"/>
      <c r="G463" s="56"/>
      <c r="H463" s="56"/>
      <c r="I463" s="56"/>
      <c r="J463" s="56"/>
      <c r="K463" s="56"/>
      <c r="L463" s="56"/>
      <c r="M463" s="70"/>
      <c r="N463" s="70"/>
      <c r="O463" s="70"/>
      <c r="P463" s="70"/>
      <c r="Q463" s="70"/>
      <c r="R463" s="49"/>
      <c r="S463" s="49"/>
      <c r="T463" s="49"/>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1"/>
    </row>
    <row r="464" spans="1:54" x14ac:dyDescent="0.2">
      <c r="B464" s="25" t="str">
        <v>Indoor 2G micro site equipment</v>
      </c>
      <c r="C464" s="25" t="s">
        <v>666</v>
      </c>
      <c r="D464" s="67"/>
      <c r="E464" s="56"/>
      <c r="F464" s="56"/>
      <c r="G464" s="56"/>
      <c r="H464" s="56"/>
      <c r="I464" s="56"/>
      <c r="J464" s="56"/>
      <c r="K464" s="56"/>
      <c r="L464" s="56"/>
      <c r="M464" s="70"/>
      <c r="N464" s="70"/>
      <c r="O464" s="70"/>
      <c r="P464" s="70"/>
      <c r="Q464" s="70"/>
      <c r="R464" s="49"/>
      <c r="S464" s="49"/>
      <c r="T464" s="49"/>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1"/>
    </row>
    <row r="465" spans="2:53" x14ac:dyDescent="0.2">
      <c r="B465" s="25" t="str">
        <v>Indoor 2G pico / special indoor site equipment</v>
      </c>
      <c r="C465" s="25" t="s">
        <v>666</v>
      </c>
      <c r="D465" s="67"/>
      <c r="E465" s="56"/>
      <c r="F465" s="56"/>
      <c r="G465" s="56"/>
      <c r="H465" s="56"/>
      <c r="I465" s="56"/>
      <c r="J465" s="56"/>
      <c r="K465" s="56"/>
      <c r="L465" s="56"/>
      <c r="M465" s="70"/>
      <c r="N465" s="70"/>
      <c r="O465" s="70"/>
      <c r="P465" s="70"/>
      <c r="Q465" s="70"/>
      <c r="R465" s="49"/>
      <c r="S465" s="49"/>
      <c r="T465" s="49"/>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1"/>
    </row>
    <row r="466" spans="2:53" x14ac:dyDescent="0.2">
      <c r="B466" s="25" t="str">
        <v>EGSM900 3-sector BTS overlay</v>
      </c>
      <c r="C466" s="25" t="s">
        <v>666</v>
      </c>
      <c r="D466" s="67"/>
      <c r="E466" s="56"/>
      <c r="F466" s="56"/>
      <c r="G466" s="56"/>
      <c r="H466" s="56"/>
      <c r="I466" s="56"/>
      <c r="J466" s="56"/>
      <c r="K466" s="56"/>
      <c r="L466" s="56"/>
      <c r="M466" s="70"/>
      <c r="N466" s="70"/>
      <c r="O466" s="70"/>
      <c r="P466" s="70"/>
      <c r="Q466" s="70"/>
      <c r="R466" s="49"/>
      <c r="S466" s="49"/>
      <c r="T466" s="49"/>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1"/>
    </row>
    <row r="467" spans="2:53" x14ac:dyDescent="0.2">
      <c r="B467" s="25" t="str">
        <v>DCS1800 3-sector BTS overlay</v>
      </c>
      <c r="C467" s="25" t="s">
        <v>666</v>
      </c>
      <c r="D467" s="67"/>
      <c r="E467" s="56"/>
      <c r="F467" s="56"/>
      <c r="G467" s="56"/>
      <c r="H467" s="56"/>
      <c r="I467" s="56"/>
      <c r="J467" s="56"/>
      <c r="K467" s="56"/>
      <c r="L467" s="56"/>
      <c r="M467" s="70"/>
      <c r="N467" s="70"/>
      <c r="O467" s="70"/>
      <c r="P467" s="70"/>
      <c r="Q467" s="70"/>
      <c r="R467" s="49"/>
      <c r="S467" s="49"/>
      <c r="T467" s="49"/>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1"/>
    </row>
    <row r="468" spans="2:53" x14ac:dyDescent="0.2">
      <c r="B468" s="25" t="str">
        <v>Pico Indoor distributed/repeated antenna special site</v>
      </c>
      <c r="C468" s="25" t="s">
        <v>666</v>
      </c>
      <c r="D468" s="67"/>
      <c r="E468" s="56"/>
      <c r="F468" s="56"/>
      <c r="G468" s="56"/>
      <c r="H468" s="56"/>
      <c r="I468" s="56"/>
      <c r="J468" s="56"/>
      <c r="K468" s="56"/>
      <c r="L468" s="56"/>
      <c r="M468" s="70"/>
      <c r="N468" s="70"/>
      <c r="O468" s="70"/>
      <c r="P468" s="70"/>
      <c r="Q468" s="70"/>
      <c r="R468" s="49"/>
      <c r="S468" s="49"/>
      <c r="T468" s="49"/>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1"/>
    </row>
    <row r="469" spans="2:53" x14ac:dyDescent="0.2">
      <c r="B469" s="25" t="str">
        <v>PGSM TRX</v>
      </c>
      <c r="C469" s="25" t="s">
        <v>666</v>
      </c>
      <c r="D469" s="67"/>
      <c r="E469" s="56"/>
      <c r="F469" s="56"/>
      <c r="G469" s="56"/>
      <c r="H469" s="56"/>
      <c r="I469" s="56"/>
      <c r="J469" s="56"/>
      <c r="K469" s="56"/>
      <c r="L469" s="56"/>
      <c r="M469" s="70"/>
      <c r="N469" s="70"/>
      <c r="O469" s="70"/>
      <c r="P469" s="70"/>
      <c r="Q469" s="70"/>
      <c r="R469" s="49"/>
      <c r="S469" s="49"/>
      <c r="T469" s="49"/>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1"/>
    </row>
    <row r="470" spans="2:53" x14ac:dyDescent="0.2">
      <c r="B470" s="25" t="str">
        <v>EGSM/DCS TRX</v>
      </c>
      <c r="C470" s="25" t="s">
        <v>666</v>
      </c>
      <c r="D470" s="67"/>
      <c r="E470" s="56"/>
      <c r="F470" s="56"/>
      <c r="G470" s="56"/>
      <c r="H470" s="56"/>
      <c r="I470" s="56"/>
      <c r="J470" s="56"/>
      <c r="K470" s="56"/>
      <c r="L470" s="56"/>
      <c r="M470" s="70"/>
      <c r="N470" s="70"/>
      <c r="O470" s="70"/>
      <c r="P470" s="70"/>
      <c r="Q470" s="70"/>
      <c r="R470" s="49"/>
      <c r="S470" s="49"/>
      <c r="T470" s="49"/>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1"/>
    </row>
    <row r="471" spans="2:53" x14ac:dyDescent="0.2">
      <c r="B471" s="25" t="str">
        <v>Micro TRX</v>
      </c>
      <c r="C471" s="25" t="s">
        <v>666</v>
      </c>
      <c r="D471" s="67"/>
      <c r="E471" s="56"/>
      <c r="F471" s="56"/>
      <c r="G471" s="56"/>
      <c r="H471" s="56"/>
      <c r="I471" s="56"/>
      <c r="J471" s="56"/>
      <c r="K471" s="56"/>
      <c r="L471" s="56"/>
      <c r="M471" s="70"/>
      <c r="N471" s="70"/>
      <c r="O471" s="70"/>
      <c r="P471" s="70"/>
      <c r="Q471" s="70"/>
      <c r="R471" s="49"/>
      <c r="S471" s="49"/>
      <c r="T471" s="49"/>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1"/>
    </row>
    <row r="472" spans="2:53" x14ac:dyDescent="0.2">
      <c r="B472" s="25" t="str">
        <v>Pico indoor/special TRX</v>
      </c>
      <c r="C472" s="25" t="s">
        <v>666</v>
      </c>
      <c r="D472" s="67"/>
      <c r="E472" s="56"/>
      <c r="F472" s="56"/>
      <c r="G472" s="56"/>
      <c r="H472" s="56"/>
      <c r="I472" s="56"/>
      <c r="J472" s="56"/>
      <c r="K472" s="56"/>
      <c r="L472" s="56"/>
      <c r="M472" s="70"/>
      <c r="N472" s="70"/>
      <c r="O472" s="70"/>
      <c r="P472" s="70"/>
      <c r="Q472" s="70"/>
      <c r="R472" s="49"/>
      <c r="S472" s="49"/>
      <c r="T472" s="49"/>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1"/>
    </row>
    <row r="473" spans="2:53" x14ac:dyDescent="0.2">
      <c r="B473" s="25" t="str">
        <v>Macro Node B 3-sector</v>
      </c>
      <c r="C473" s="25" t="s">
        <v>666</v>
      </c>
      <c r="D473" s="67"/>
      <c r="E473" s="56"/>
      <c r="F473" s="56"/>
      <c r="G473" s="56"/>
      <c r="H473" s="56"/>
      <c r="I473" s="56"/>
      <c r="J473" s="56"/>
      <c r="K473" s="56"/>
      <c r="L473" s="56"/>
      <c r="M473" s="70"/>
      <c r="N473" s="70"/>
      <c r="O473" s="70"/>
      <c r="P473" s="70"/>
      <c r="Q473" s="70"/>
      <c r="R473" s="49"/>
      <c r="S473" s="49"/>
      <c r="T473" s="49"/>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1"/>
    </row>
    <row r="474" spans="2:53" x14ac:dyDescent="0.2">
      <c r="B474" s="25" t="str">
        <v>Macro carriers (3-sector)</v>
      </c>
      <c r="C474" s="25" t="s">
        <v>666</v>
      </c>
      <c r="D474" s="67"/>
      <c r="E474" s="56"/>
      <c r="F474" s="56"/>
      <c r="G474" s="56"/>
      <c r="H474" s="56"/>
      <c r="I474" s="56"/>
      <c r="J474" s="56"/>
      <c r="K474" s="56"/>
      <c r="L474" s="56"/>
      <c r="M474" s="70"/>
      <c r="N474" s="70"/>
      <c r="O474" s="70"/>
      <c r="P474" s="70"/>
      <c r="Q474" s="70"/>
      <c r="R474" s="49"/>
      <c r="S474" s="49"/>
      <c r="T474" s="49"/>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1"/>
    </row>
    <row r="475" spans="2:53" x14ac:dyDescent="0.2">
      <c r="B475" s="25" t="str">
        <v>Macro channel kits (or channel elements)</v>
      </c>
      <c r="C475" s="25" t="s">
        <v>666</v>
      </c>
      <c r="D475" s="67"/>
      <c r="E475" s="56"/>
      <c r="F475" s="56"/>
      <c r="G475" s="56"/>
      <c r="H475" s="56"/>
      <c r="I475" s="56"/>
      <c r="J475" s="56"/>
      <c r="K475" s="56"/>
      <c r="L475" s="56"/>
      <c r="M475" s="70"/>
      <c r="N475" s="70"/>
      <c r="O475" s="70"/>
      <c r="P475" s="70"/>
      <c r="Q475" s="70"/>
      <c r="R475" s="49"/>
      <c r="S475" s="49"/>
      <c r="T475" s="49"/>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1"/>
    </row>
    <row r="476" spans="2:53" x14ac:dyDescent="0.2">
      <c r="B476" s="25" t="str">
        <v>Indoor micro Node B</v>
      </c>
      <c r="C476" s="25" t="s">
        <v>666</v>
      </c>
      <c r="D476" s="67"/>
      <c r="E476" s="56"/>
      <c r="F476" s="56"/>
      <c r="G476" s="56"/>
      <c r="H476" s="56"/>
      <c r="I476" s="56"/>
      <c r="J476" s="56"/>
      <c r="K476" s="56"/>
      <c r="L476" s="56"/>
      <c r="M476" s="70"/>
      <c r="N476" s="70"/>
      <c r="O476" s="70"/>
      <c r="P476" s="70"/>
      <c r="Q476" s="70"/>
      <c r="R476" s="49"/>
      <c r="S476" s="49"/>
      <c r="T476" s="49"/>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1"/>
    </row>
    <row r="477" spans="2:53" x14ac:dyDescent="0.2">
      <c r="B477" s="25" t="str">
        <v>Indoor pico Node B</v>
      </c>
      <c r="C477" s="25" t="s">
        <v>666</v>
      </c>
      <c r="D477" s="67"/>
      <c r="E477" s="56"/>
      <c r="F477" s="56"/>
      <c r="G477" s="56"/>
      <c r="H477" s="56"/>
      <c r="I477" s="56"/>
      <c r="J477" s="56"/>
      <c r="K477" s="56"/>
      <c r="L477" s="56"/>
      <c r="M477" s="70"/>
      <c r="N477" s="70"/>
      <c r="O477" s="70"/>
      <c r="P477" s="70"/>
      <c r="Q477" s="70"/>
      <c r="R477" s="49"/>
      <c r="S477" s="49"/>
      <c r="T477" s="49"/>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1"/>
    </row>
    <row r="478" spans="2:53" x14ac:dyDescent="0.2">
      <c r="B478" s="25" t="str">
        <v>Indoor distributed/repeated antenna special site Node B</v>
      </c>
      <c r="C478" s="25" t="s">
        <v>666</v>
      </c>
      <c r="D478" s="67"/>
      <c r="E478" s="56"/>
      <c r="F478" s="56"/>
      <c r="G478" s="56"/>
      <c r="H478" s="56"/>
      <c r="I478" s="56"/>
      <c r="J478" s="56"/>
      <c r="K478" s="56"/>
      <c r="L478" s="56"/>
      <c r="M478" s="70"/>
      <c r="N478" s="70"/>
      <c r="O478" s="70"/>
      <c r="P478" s="70"/>
      <c r="Q478" s="70"/>
      <c r="R478" s="49"/>
      <c r="S478" s="49"/>
      <c r="T478" s="49"/>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1"/>
    </row>
    <row r="479" spans="2:53" x14ac:dyDescent="0.2">
      <c r="B479" s="25" t="str">
        <v>Micro channel kits (or channel elements)</v>
      </c>
      <c r="C479" s="25" t="s">
        <v>666</v>
      </c>
      <c r="D479" s="67"/>
      <c r="E479" s="56"/>
      <c r="F479" s="56"/>
      <c r="G479" s="56"/>
      <c r="H479" s="56"/>
      <c r="I479" s="56"/>
      <c r="J479" s="56"/>
      <c r="K479" s="56"/>
      <c r="L479" s="56"/>
      <c r="M479" s="70"/>
      <c r="N479" s="70"/>
      <c r="O479" s="70"/>
      <c r="P479" s="70"/>
      <c r="Q479" s="70"/>
      <c r="R479" s="49"/>
      <c r="S479" s="49"/>
      <c r="T479" s="49"/>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1"/>
    </row>
    <row r="480" spans="2:53" x14ac:dyDescent="0.2">
      <c r="B480" s="25" t="str">
        <v>Pico indoor/special channel kits (or channel elements)</v>
      </c>
      <c r="C480" s="25" t="s">
        <v>666</v>
      </c>
      <c r="D480" s="67"/>
      <c r="E480" s="56"/>
      <c r="F480" s="56"/>
      <c r="G480" s="56"/>
      <c r="H480" s="56"/>
      <c r="I480" s="56"/>
      <c r="J480" s="56"/>
      <c r="K480" s="56"/>
      <c r="L480" s="56"/>
      <c r="M480" s="70"/>
      <c r="N480" s="70"/>
      <c r="O480" s="70"/>
      <c r="P480" s="70"/>
      <c r="Q480" s="70"/>
      <c r="R480" s="49"/>
      <c r="S480" s="49"/>
      <c r="T480" s="49"/>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1"/>
    </row>
    <row r="481" spans="2:53" x14ac:dyDescent="0.2">
      <c r="B481" s="25" t="str">
        <v>Microwave BTS-BSC backhaul enlaces</v>
      </c>
      <c r="C481" s="25" t="s">
        <v>666</v>
      </c>
      <c r="D481" s="67"/>
      <c r="E481" s="56"/>
      <c r="F481" s="56"/>
      <c r="G481" s="56"/>
      <c r="H481" s="56"/>
      <c r="I481" s="56"/>
      <c r="J481" s="56"/>
      <c r="K481" s="56"/>
      <c r="L481" s="56"/>
      <c r="M481" s="70"/>
      <c r="N481" s="70"/>
      <c r="O481" s="70"/>
      <c r="P481" s="70"/>
      <c r="Q481" s="70"/>
      <c r="R481" s="49"/>
      <c r="S481" s="49"/>
      <c r="T481" s="49"/>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1"/>
    </row>
    <row r="482" spans="2:53" x14ac:dyDescent="0.2">
      <c r="B482" s="25" t="str">
        <v>Leased BTS-BSC backhaul enlaces (E1)</v>
      </c>
      <c r="C482" s="25" t="s">
        <v>666</v>
      </c>
      <c r="D482" s="67"/>
      <c r="E482" s="56"/>
      <c r="F482" s="56"/>
      <c r="G482" s="56"/>
      <c r="H482" s="56"/>
      <c r="I482" s="56"/>
      <c r="J482" s="56"/>
      <c r="K482" s="56"/>
      <c r="L482" s="56"/>
      <c r="M482" s="70"/>
      <c r="N482" s="70"/>
      <c r="O482" s="70"/>
      <c r="P482" s="70"/>
      <c r="Q482" s="70"/>
      <c r="R482" s="49"/>
      <c r="S482" s="49"/>
      <c r="T482" s="49"/>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1"/>
    </row>
    <row r="483" spans="2:53" x14ac:dyDescent="0.2">
      <c r="B483" s="25" t="str">
        <v>Fibre BTS-BSC backhaul enlaces</v>
      </c>
      <c r="C483" s="25" t="s">
        <v>666</v>
      </c>
      <c r="D483" s="67"/>
      <c r="E483" s="56"/>
      <c r="F483" s="56"/>
      <c r="G483" s="56"/>
      <c r="H483" s="56"/>
      <c r="I483" s="56"/>
      <c r="J483" s="56"/>
      <c r="K483" s="56"/>
      <c r="L483" s="56"/>
      <c r="M483" s="70"/>
      <c r="N483" s="70"/>
      <c r="O483" s="70"/>
      <c r="P483" s="70"/>
      <c r="Q483" s="70"/>
      <c r="R483" s="49"/>
      <c r="S483" s="49"/>
      <c r="T483" s="49"/>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1"/>
    </row>
    <row r="484" spans="2:53" x14ac:dyDescent="0.2">
      <c r="B484" s="25" t="str">
        <v>BSC base unit (capacity in # de TRX, e.g. in 1024 TRX)</v>
      </c>
      <c r="C484" s="25" t="s">
        <v>666</v>
      </c>
      <c r="D484" s="67"/>
      <c r="E484" s="56"/>
      <c r="F484" s="56"/>
      <c r="G484" s="56"/>
      <c r="H484" s="56"/>
      <c r="I484" s="56"/>
      <c r="J484" s="56"/>
      <c r="K484" s="56"/>
      <c r="L484" s="56"/>
      <c r="M484" s="70"/>
      <c r="N484" s="70"/>
      <c r="O484" s="70"/>
      <c r="P484" s="70"/>
      <c r="Q484" s="70"/>
      <c r="R484" s="49"/>
      <c r="S484" s="49"/>
      <c r="T484" s="49"/>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1"/>
    </row>
    <row r="485" spans="2:53" x14ac:dyDescent="0.2">
      <c r="B485" s="25" t="str">
        <v>BSC E1 ports (facing BTS)</v>
      </c>
      <c r="C485" s="25" t="s">
        <v>666</v>
      </c>
      <c r="D485" s="67"/>
      <c r="E485" s="56"/>
      <c r="F485" s="56"/>
      <c r="G485" s="56"/>
      <c r="H485" s="56"/>
      <c r="I485" s="56"/>
      <c r="J485" s="56"/>
      <c r="K485" s="56"/>
      <c r="L485" s="56"/>
      <c r="M485" s="70"/>
      <c r="N485" s="70"/>
      <c r="O485" s="70"/>
      <c r="P485" s="70"/>
      <c r="Q485" s="70"/>
      <c r="R485" s="49"/>
      <c r="S485" s="49"/>
      <c r="T485" s="49"/>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1"/>
    </row>
    <row r="486" spans="2:53" x14ac:dyDescent="0.2">
      <c r="B486" s="25" t="str">
        <v>BSC E1 ports (facing MSC)</v>
      </c>
      <c r="C486" s="25" t="s">
        <v>666</v>
      </c>
      <c r="D486" s="67"/>
      <c r="E486" s="56"/>
      <c r="F486" s="56"/>
      <c r="G486" s="56"/>
      <c r="H486" s="56"/>
      <c r="I486" s="56"/>
      <c r="J486" s="56"/>
      <c r="K486" s="56"/>
      <c r="L486" s="56"/>
      <c r="M486" s="70"/>
      <c r="N486" s="70"/>
      <c r="O486" s="70"/>
      <c r="P486" s="70"/>
      <c r="Q486" s="70"/>
      <c r="R486" s="49"/>
      <c r="S486" s="49"/>
      <c r="T486" s="49"/>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1"/>
    </row>
    <row r="487" spans="2:53" x14ac:dyDescent="0.2">
      <c r="B487" s="25" t="str">
        <v>RNC base unit</v>
      </c>
      <c r="C487" s="25" t="s">
        <v>666</v>
      </c>
      <c r="D487" s="67"/>
      <c r="E487" s="56"/>
      <c r="F487" s="56"/>
      <c r="G487" s="56"/>
      <c r="H487" s="56"/>
      <c r="I487" s="56"/>
      <c r="J487" s="56"/>
      <c r="K487" s="56"/>
      <c r="L487" s="56"/>
      <c r="M487" s="70"/>
      <c r="N487" s="70"/>
      <c r="O487" s="70"/>
      <c r="P487" s="70"/>
      <c r="Q487" s="70"/>
      <c r="R487" s="49"/>
      <c r="S487" s="49"/>
      <c r="T487" s="49"/>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1"/>
    </row>
    <row r="488" spans="2:53" x14ac:dyDescent="0.2">
      <c r="B488" s="25" t="str">
        <v>RNC E1 ports (facing Node B)</v>
      </c>
      <c r="C488" s="25" t="s">
        <v>666</v>
      </c>
      <c r="D488" s="67"/>
      <c r="E488" s="56"/>
      <c r="F488" s="56"/>
      <c r="G488" s="56"/>
      <c r="H488" s="56"/>
      <c r="I488" s="56"/>
      <c r="J488" s="56"/>
      <c r="K488" s="56"/>
      <c r="L488" s="56"/>
      <c r="M488" s="70"/>
      <c r="N488" s="70"/>
      <c r="O488" s="70"/>
      <c r="P488" s="70"/>
      <c r="Q488" s="70"/>
      <c r="R488" s="49"/>
      <c r="S488" s="49"/>
      <c r="T488" s="49"/>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1"/>
    </row>
    <row r="489" spans="2:53" x14ac:dyDescent="0.2">
      <c r="B489" s="25" t="str">
        <v>RNC E1 ports (facing core)</v>
      </c>
      <c r="C489" s="25" t="s">
        <v>666</v>
      </c>
      <c r="D489" s="67"/>
      <c r="E489" s="56"/>
      <c r="F489" s="56"/>
      <c r="G489" s="56"/>
      <c r="H489" s="56"/>
      <c r="I489" s="56"/>
      <c r="J489" s="56"/>
      <c r="K489" s="56"/>
      <c r="L489" s="56"/>
      <c r="M489" s="70"/>
      <c r="N489" s="70"/>
      <c r="O489" s="70"/>
      <c r="P489" s="70"/>
      <c r="Q489" s="70"/>
      <c r="R489" s="49"/>
      <c r="S489" s="49"/>
      <c r="T489" s="49"/>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1"/>
    </row>
    <row r="490" spans="2:53" x14ac:dyDescent="0.2">
      <c r="B490" s="25" t="str">
        <v>National  BSC-MSC microwave enlaces (número de enlaces)</v>
      </c>
      <c r="C490" s="25" t="s">
        <v>666</v>
      </c>
      <c r="D490" s="67"/>
      <c r="E490" s="56"/>
      <c r="F490" s="56"/>
      <c r="G490" s="56"/>
      <c r="H490" s="56"/>
      <c r="I490" s="56"/>
      <c r="J490" s="56"/>
      <c r="K490" s="56"/>
      <c r="L490" s="56"/>
      <c r="M490" s="70"/>
      <c r="N490" s="70"/>
      <c r="O490" s="70"/>
      <c r="P490" s="70"/>
      <c r="Q490" s="70"/>
      <c r="R490" s="49"/>
      <c r="S490" s="49"/>
      <c r="T490" s="49"/>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1"/>
    </row>
    <row r="491" spans="2:53" x14ac:dyDescent="0.2">
      <c r="B491" s="25" t="str">
        <v>National BSC-MSC microwave enlaces (número de hops)</v>
      </c>
      <c r="C491" s="25" t="s">
        <v>666</v>
      </c>
      <c r="D491" s="67"/>
      <c r="E491" s="56"/>
      <c r="F491" s="56"/>
      <c r="G491" s="56"/>
      <c r="H491" s="56"/>
      <c r="I491" s="56"/>
      <c r="J491" s="56"/>
      <c r="K491" s="56"/>
      <c r="L491" s="56"/>
      <c r="M491" s="70"/>
      <c r="N491" s="70"/>
      <c r="O491" s="70"/>
      <c r="P491" s="70"/>
      <c r="Q491" s="70"/>
      <c r="R491" s="49"/>
      <c r="S491" s="49"/>
      <c r="T491" s="49"/>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1"/>
    </row>
    <row r="492" spans="2:53" x14ac:dyDescent="0.2">
      <c r="B492" s="25" t="str">
        <v>National BSC-MSC leased transmission (e.g. SDH STM1) (número de enlaces)</v>
      </c>
      <c r="C492" s="25" t="s">
        <v>666</v>
      </c>
      <c r="D492" s="67"/>
      <c r="E492" s="56"/>
      <c r="F492" s="56"/>
      <c r="G492" s="56"/>
      <c r="H492" s="56"/>
      <c r="I492" s="56"/>
      <c r="J492" s="56"/>
      <c r="K492" s="56"/>
      <c r="L492" s="56"/>
      <c r="M492" s="70"/>
      <c r="N492" s="70"/>
      <c r="O492" s="70"/>
      <c r="P492" s="70"/>
      <c r="Q492" s="70"/>
      <c r="R492" s="49"/>
      <c r="S492" s="49"/>
      <c r="T492" s="49"/>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1"/>
    </row>
    <row r="493" spans="2:53" x14ac:dyDescent="0.2">
      <c r="B493" s="25" t="str">
        <v>National BSC-MSC leased transmission (e.g. SDH STM1) (total distance de enlaces)</v>
      </c>
      <c r="C493" s="25" t="s">
        <v>666</v>
      </c>
      <c r="D493" s="67"/>
      <c r="E493" s="56"/>
      <c r="F493" s="56"/>
      <c r="G493" s="56"/>
      <c r="H493" s="56"/>
      <c r="I493" s="56"/>
      <c r="J493" s="56"/>
      <c r="K493" s="56"/>
      <c r="L493" s="56"/>
      <c r="M493" s="70"/>
      <c r="N493" s="70"/>
      <c r="O493" s="70"/>
      <c r="P493" s="70"/>
      <c r="Q493" s="70"/>
      <c r="R493" s="49"/>
      <c r="S493" s="49"/>
      <c r="T493" s="49"/>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1"/>
    </row>
    <row r="494" spans="2:53" x14ac:dyDescent="0.2">
      <c r="B494" s="25" t="str">
        <v>2G MSC</v>
      </c>
      <c r="C494" s="25" t="s">
        <v>666</v>
      </c>
      <c r="D494" s="67"/>
      <c r="E494" s="56"/>
      <c r="F494" s="56"/>
      <c r="G494" s="56"/>
      <c r="H494" s="56"/>
      <c r="I494" s="56"/>
      <c r="J494" s="56"/>
      <c r="K494" s="56"/>
      <c r="L494" s="56"/>
      <c r="M494" s="70"/>
      <c r="N494" s="70"/>
      <c r="O494" s="70"/>
      <c r="P494" s="70"/>
      <c r="Q494" s="70"/>
      <c r="R494" s="49"/>
      <c r="S494" s="49"/>
      <c r="T494" s="49"/>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1"/>
    </row>
    <row r="495" spans="2:53" x14ac:dyDescent="0.2">
      <c r="B495" s="25" t="str">
        <v>2G MSC processors (capacity in ports, e.g. in 600 ports)</v>
      </c>
      <c r="C495" s="25" t="s">
        <v>666</v>
      </c>
      <c r="D495" s="67"/>
      <c r="E495" s="56"/>
      <c r="F495" s="56"/>
      <c r="G495" s="56"/>
      <c r="H495" s="56"/>
      <c r="I495" s="56"/>
      <c r="J495" s="56"/>
      <c r="K495" s="56"/>
      <c r="L495" s="56"/>
      <c r="M495" s="70"/>
      <c r="N495" s="70"/>
      <c r="O495" s="70"/>
      <c r="P495" s="70"/>
      <c r="Q495" s="70"/>
      <c r="R495" s="49"/>
      <c r="S495" s="49"/>
      <c r="T495" s="49"/>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1"/>
    </row>
    <row r="496" spans="2:53" x14ac:dyDescent="0.2">
      <c r="B496" s="25" t="str">
        <v>2G MSC sdetware (capacity in ports, e.g. in 600 ports)</v>
      </c>
      <c r="C496" s="25" t="s">
        <v>666</v>
      </c>
      <c r="D496" s="67"/>
      <c r="E496" s="56"/>
      <c r="F496" s="56"/>
      <c r="G496" s="56"/>
      <c r="H496" s="56"/>
      <c r="I496" s="56"/>
      <c r="J496" s="56"/>
      <c r="K496" s="56"/>
      <c r="L496" s="56"/>
      <c r="M496" s="70"/>
      <c r="N496" s="70"/>
      <c r="O496" s="70"/>
      <c r="P496" s="70"/>
      <c r="Q496" s="70"/>
      <c r="R496" s="49"/>
      <c r="S496" s="49"/>
      <c r="T496" s="49"/>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1"/>
    </row>
    <row r="497" spans="2:53" x14ac:dyDescent="0.2">
      <c r="B497" s="25" t="str">
        <v>2G MSC E1 ports (facing BSC)</v>
      </c>
      <c r="C497" s="25" t="s">
        <v>666</v>
      </c>
      <c r="D497" s="67"/>
      <c r="E497" s="56"/>
      <c r="F497" s="56"/>
      <c r="G497" s="56"/>
      <c r="H497" s="56"/>
      <c r="I497" s="56"/>
      <c r="J497" s="56"/>
      <c r="K497" s="56"/>
      <c r="L497" s="56"/>
      <c r="M497" s="70"/>
      <c r="N497" s="70"/>
      <c r="O497" s="70"/>
      <c r="P497" s="70"/>
      <c r="Q497" s="70"/>
      <c r="R497" s="49"/>
      <c r="S497" s="49"/>
      <c r="T497" s="49"/>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1"/>
    </row>
    <row r="498" spans="2:53" x14ac:dyDescent="0.2">
      <c r="B498" s="25" t="str">
        <v>2G MSC E1 ports (facing other MSC)</v>
      </c>
      <c r="C498" s="25" t="s">
        <v>666</v>
      </c>
      <c r="D498" s="67"/>
      <c r="E498" s="56"/>
      <c r="F498" s="56"/>
      <c r="G498" s="56"/>
      <c r="H498" s="56"/>
      <c r="I498" s="56"/>
      <c r="J498" s="56"/>
      <c r="K498" s="56"/>
      <c r="L498" s="56"/>
      <c r="M498" s="70"/>
      <c r="N498" s="70"/>
      <c r="O498" s="70"/>
      <c r="P498" s="70"/>
      <c r="Q498" s="70"/>
      <c r="R498" s="49"/>
      <c r="S498" s="49"/>
      <c r="T498" s="49"/>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1"/>
    </row>
    <row r="499" spans="2:53" x14ac:dyDescent="0.2">
      <c r="B499" s="25" t="str">
        <v>2G MSC E1 ports (facing transit)</v>
      </c>
      <c r="C499" s="25" t="s">
        <v>666</v>
      </c>
      <c r="D499" s="67"/>
      <c r="E499" s="56"/>
      <c r="F499" s="56"/>
      <c r="G499" s="56"/>
      <c r="H499" s="56"/>
      <c r="I499" s="56"/>
      <c r="J499" s="56"/>
      <c r="K499" s="56"/>
      <c r="L499" s="56"/>
      <c r="M499" s="70"/>
      <c r="N499" s="70"/>
      <c r="O499" s="70"/>
      <c r="P499" s="70"/>
      <c r="Q499" s="70"/>
      <c r="R499" s="49"/>
      <c r="S499" s="49"/>
      <c r="T499" s="49"/>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1"/>
    </row>
    <row r="500" spans="2:53" x14ac:dyDescent="0.2">
      <c r="B500" s="25" t="str">
        <v>2G MSC E1 ports (facing POI)</v>
      </c>
      <c r="C500" s="25" t="s">
        <v>666</v>
      </c>
      <c r="D500" s="67"/>
      <c r="E500" s="56"/>
      <c r="F500" s="56"/>
      <c r="G500" s="56"/>
      <c r="H500" s="56"/>
      <c r="I500" s="56"/>
      <c r="J500" s="56"/>
      <c r="K500" s="56"/>
      <c r="L500" s="56"/>
      <c r="M500" s="70"/>
      <c r="N500" s="70"/>
      <c r="O500" s="70"/>
      <c r="P500" s="70"/>
      <c r="Q500" s="70"/>
      <c r="R500" s="49"/>
      <c r="S500" s="49"/>
      <c r="T500" s="49"/>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1"/>
    </row>
    <row r="501" spans="2:53" x14ac:dyDescent="0.2">
      <c r="B501" s="25" t="str">
        <v>2G MSC E1 ports (facing VMS, etc.)</v>
      </c>
      <c r="C501" s="25" t="s">
        <v>666</v>
      </c>
      <c r="D501" s="67"/>
      <c r="E501" s="56"/>
      <c r="F501" s="56"/>
      <c r="G501" s="56"/>
      <c r="H501" s="56"/>
      <c r="I501" s="56"/>
      <c r="J501" s="56"/>
      <c r="K501" s="56"/>
      <c r="L501" s="56"/>
      <c r="M501" s="70"/>
      <c r="N501" s="70"/>
      <c r="O501" s="70"/>
      <c r="P501" s="70"/>
      <c r="Q501" s="70"/>
      <c r="R501" s="49"/>
      <c r="S501" s="49"/>
      <c r="T501" s="49"/>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1"/>
    </row>
    <row r="502" spans="2:53" x14ac:dyDescent="0.2">
      <c r="B502" s="25" t="str">
        <v>3G MSC</v>
      </c>
      <c r="C502" s="25" t="s">
        <v>666</v>
      </c>
      <c r="D502" s="67"/>
      <c r="E502" s="56"/>
      <c r="F502" s="56"/>
      <c r="G502" s="56"/>
      <c r="H502" s="56"/>
      <c r="I502" s="56"/>
      <c r="J502" s="56"/>
      <c r="K502" s="56"/>
      <c r="L502" s="56"/>
      <c r="M502" s="70"/>
      <c r="N502" s="70"/>
      <c r="O502" s="70"/>
      <c r="P502" s="70"/>
      <c r="Q502" s="70"/>
      <c r="R502" s="49"/>
      <c r="S502" s="49"/>
      <c r="T502" s="49"/>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1"/>
    </row>
    <row r="503" spans="2:53" x14ac:dyDescent="0.2">
      <c r="B503" s="25" t="str">
        <v>3G MSC processors (capacity in ports, e.g. in 600 ports)</v>
      </c>
      <c r="C503" s="25" t="s">
        <v>666</v>
      </c>
      <c r="D503" s="67"/>
      <c r="E503" s="56"/>
      <c r="F503" s="56"/>
      <c r="G503" s="56"/>
      <c r="H503" s="56"/>
      <c r="I503" s="56"/>
      <c r="J503" s="56"/>
      <c r="K503" s="56"/>
      <c r="L503" s="56"/>
      <c r="M503" s="70"/>
      <c r="N503" s="70"/>
      <c r="O503" s="70"/>
      <c r="P503" s="70"/>
      <c r="Q503" s="70"/>
      <c r="R503" s="49"/>
      <c r="S503" s="49"/>
      <c r="T503" s="49"/>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1"/>
    </row>
    <row r="504" spans="2:53" x14ac:dyDescent="0.2">
      <c r="B504" s="25" t="str">
        <v>3G MSC sdetware (capacity in ports, e.g. in 600 ports)</v>
      </c>
      <c r="C504" s="25" t="s">
        <v>666</v>
      </c>
      <c r="D504" s="67"/>
      <c r="E504" s="56"/>
      <c r="F504" s="56"/>
      <c r="G504" s="56"/>
      <c r="H504" s="56"/>
      <c r="I504" s="56"/>
      <c r="J504" s="56"/>
      <c r="K504" s="56"/>
      <c r="L504" s="56"/>
      <c r="M504" s="70"/>
      <c r="N504" s="70"/>
      <c r="O504" s="70"/>
      <c r="P504" s="70"/>
      <c r="Q504" s="70"/>
      <c r="R504" s="49"/>
      <c r="S504" s="49"/>
      <c r="T504" s="49"/>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1"/>
    </row>
    <row r="505" spans="2:53" x14ac:dyDescent="0.2">
      <c r="B505" s="25" t="str">
        <v>3G MSC E1 ports (facing RNC)</v>
      </c>
      <c r="C505" s="25" t="s">
        <v>666</v>
      </c>
      <c r="D505" s="67"/>
      <c r="E505" s="56"/>
      <c r="F505" s="56"/>
      <c r="G505" s="56"/>
      <c r="H505" s="56"/>
      <c r="I505" s="56"/>
      <c r="J505" s="56"/>
      <c r="K505" s="56"/>
      <c r="L505" s="56"/>
      <c r="M505" s="70"/>
      <c r="N505" s="70"/>
      <c r="O505" s="70"/>
      <c r="P505" s="70"/>
      <c r="Q505" s="70"/>
      <c r="R505" s="49"/>
      <c r="S505" s="49"/>
      <c r="T505" s="49"/>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1"/>
    </row>
    <row r="506" spans="2:53" x14ac:dyDescent="0.2">
      <c r="B506" s="25" t="str">
        <v>3G MSC E1 ports (facing other MSC)</v>
      </c>
      <c r="C506" s="25" t="s">
        <v>666</v>
      </c>
      <c r="D506" s="67"/>
      <c r="E506" s="56"/>
      <c r="F506" s="56"/>
      <c r="G506" s="56"/>
      <c r="H506" s="56"/>
      <c r="I506" s="56"/>
      <c r="J506" s="56"/>
      <c r="K506" s="56"/>
      <c r="L506" s="56"/>
      <c r="M506" s="70"/>
      <c r="N506" s="70"/>
      <c r="O506" s="70"/>
      <c r="P506" s="70"/>
      <c r="Q506" s="70"/>
      <c r="R506" s="49"/>
      <c r="S506" s="49"/>
      <c r="T506" s="49"/>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1"/>
    </row>
    <row r="507" spans="2:53" x14ac:dyDescent="0.2">
      <c r="B507" s="25" t="str">
        <v>3G MSC E1 ports (facing transit)</v>
      </c>
      <c r="C507" s="25" t="s">
        <v>666</v>
      </c>
      <c r="D507" s="67"/>
      <c r="E507" s="56"/>
      <c r="F507" s="56"/>
      <c r="G507" s="56"/>
      <c r="H507" s="56"/>
      <c r="I507" s="56"/>
      <c r="J507" s="56"/>
      <c r="K507" s="56"/>
      <c r="L507" s="56"/>
      <c r="M507" s="70"/>
      <c r="N507" s="70"/>
      <c r="O507" s="70"/>
      <c r="P507" s="70"/>
      <c r="Q507" s="70"/>
      <c r="R507" s="49"/>
      <c r="S507" s="49"/>
      <c r="T507" s="49"/>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1"/>
    </row>
    <row r="508" spans="2:53" x14ac:dyDescent="0.2">
      <c r="B508" s="25" t="str">
        <v>3G MSC E1 ports (facing POI)</v>
      </c>
      <c r="C508" s="25" t="s">
        <v>666</v>
      </c>
      <c r="D508" s="67"/>
      <c r="E508" s="56"/>
      <c r="F508" s="56"/>
      <c r="G508" s="56"/>
      <c r="H508" s="56"/>
      <c r="I508" s="56"/>
      <c r="J508" s="56"/>
      <c r="K508" s="56"/>
      <c r="L508" s="56"/>
      <c r="M508" s="70"/>
      <c r="N508" s="70"/>
      <c r="O508" s="70"/>
      <c r="P508" s="70"/>
      <c r="Q508" s="70"/>
      <c r="R508" s="49"/>
      <c r="S508" s="49"/>
      <c r="T508" s="49"/>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1"/>
    </row>
    <row r="509" spans="2:53" x14ac:dyDescent="0.2">
      <c r="B509" s="25" t="str">
        <v>3G MSC E1 ports (facing VMS, etc.)</v>
      </c>
      <c r="C509" s="25" t="s">
        <v>666</v>
      </c>
      <c r="D509" s="67"/>
      <c r="E509" s="56"/>
      <c r="F509" s="56"/>
      <c r="G509" s="56"/>
      <c r="H509" s="56"/>
      <c r="I509" s="56"/>
      <c r="J509" s="56"/>
      <c r="K509" s="56"/>
      <c r="L509" s="56"/>
      <c r="M509" s="70"/>
      <c r="N509" s="70"/>
      <c r="O509" s="70"/>
      <c r="P509" s="70"/>
      <c r="Q509" s="70"/>
      <c r="R509" s="49"/>
      <c r="S509" s="49"/>
      <c r="T509" s="49"/>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1"/>
    </row>
    <row r="510" spans="2:53" x14ac:dyDescent="0.2">
      <c r="B510" s="25" t="str">
        <v>Transit switches (TSC)</v>
      </c>
      <c r="C510" s="25" t="s">
        <v>666</v>
      </c>
      <c r="D510" s="67"/>
      <c r="E510" s="56"/>
      <c r="F510" s="56"/>
      <c r="G510" s="56"/>
      <c r="H510" s="56"/>
      <c r="I510" s="56"/>
      <c r="J510" s="56"/>
      <c r="K510" s="56"/>
      <c r="L510" s="56"/>
      <c r="M510" s="70"/>
      <c r="N510" s="70"/>
      <c r="O510" s="70"/>
      <c r="P510" s="70"/>
      <c r="Q510" s="70"/>
      <c r="R510" s="49"/>
      <c r="S510" s="49"/>
      <c r="T510" s="49"/>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1"/>
    </row>
    <row r="511" spans="2:53" x14ac:dyDescent="0.2">
      <c r="B511" s="25" t="str">
        <v>Transit switch E1 ports (facing MSC)</v>
      </c>
      <c r="C511" s="25" t="s">
        <v>666</v>
      </c>
      <c r="D511" s="67"/>
      <c r="E511" s="56"/>
      <c r="F511" s="56"/>
      <c r="G511" s="56"/>
      <c r="H511" s="56"/>
      <c r="I511" s="56"/>
      <c r="J511" s="56"/>
      <c r="K511" s="56"/>
      <c r="L511" s="56"/>
      <c r="M511" s="70"/>
      <c r="N511" s="70"/>
      <c r="O511" s="70"/>
      <c r="P511" s="70"/>
      <c r="Q511" s="70"/>
      <c r="R511" s="49"/>
      <c r="S511" s="49"/>
      <c r="T511" s="49"/>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1"/>
    </row>
    <row r="512" spans="2:53" x14ac:dyDescent="0.2">
      <c r="B512" s="25" t="str">
        <v>Transit switch E1 ports (facing transits)</v>
      </c>
      <c r="C512" s="25" t="s">
        <v>666</v>
      </c>
      <c r="D512" s="67"/>
      <c r="E512" s="56"/>
      <c r="F512" s="56"/>
      <c r="G512" s="56"/>
      <c r="H512" s="56"/>
      <c r="I512" s="56"/>
      <c r="J512" s="56"/>
      <c r="K512" s="56"/>
      <c r="L512" s="56"/>
      <c r="M512" s="70"/>
      <c r="N512" s="70"/>
      <c r="O512" s="70"/>
      <c r="P512" s="70"/>
      <c r="Q512" s="70"/>
      <c r="R512" s="49"/>
      <c r="S512" s="49"/>
      <c r="T512" s="49"/>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1"/>
    </row>
    <row r="513" spans="2:54" x14ac:dyDescent="0.2">
      <c r="B513" s="25" t="str">
        <v>Main conmutación emplazamientos (número de localizaciones containing MSC)</v>
      </c>
      <c r="C513" s="25" t="s">
        <v>666</v>
      </c>
      <c r="D513" s="67"/>
      <c r="E513" s="56"/>
      <c r="F513" s="56"/>
      <c r="G513" s="56"/>
      <c r="H513" s="56"/>
      <c r="I513" s="56"/>
      <c r="J513" s="56"/>
      <c r="K513" s="56"/>
      <c r="L513" s="56"/>
      <c r="M513" s="70"/>
      <c r="N513" s="70"/>
      <c r="O513" s="70"/>
      <c r="P513" s="70"/>
      <c r="Q513" s="70"/>
      <c r="R513" s="49"/>
      <c r="S513" s="49"/>
      <c r="T513" s="49"/>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1"/>
    </row>
    <row r="514" spans="2:54" x14ac:dyDescent="0.2">
      <c r="B514" s="25" t="str">
        <v>National inter-switch site-site circuit switched backbone enlaces (e.g. SDH STM1)</v>
      </c>
      <c r="C514" s="25" t="s">
        <v>666</v>
      </c>
      <c r="D514" s="67"/>
      <c r="E514" s="56"/>
      <c r="F514" s="56"/>
      <c r="G514" s="56"/>
      <c r="H514" s="56"/>
      <c r="I514" s="56"/>
      <c r="J514" s="56"/>
      <c r="K514" s="56"/>
      <c r="L514" s="56"/>
      <c r="M514" s="70"/>
      <c r="N514" s="70"/>
      <c r="O514" s="70"/>
      <c r="P514" s="70"/>
      <c r="Q514" s="70"/>
      <c r="R514" s="49"/>
      <c r="S514" s="49"/>
      <c r="T514" s="49"/>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1"/>
    </row>
    <row r="515" spans="2:54" x14ac:dyDescent="0.2">
      <c r="B515" s="25" t="str">
        <v>National inter-switch site-site circuit switched backbone distance (e.g. SDH STM1)</v>
      </c>
      <c r="C515" s="25" t="s">
        <v>666</v>
      </c>
      <c r="D515" s="67"/>
      <c r="E515" s="56"/>
      <c r="F515" s="56"/>
      <c r="G515" s="56"/>
      <c r="H515" s="56"/>
      <c r="I515" s="56"/>
      <c r="J515" s="56"/>
      <c r="K515" s="56"/>
      <c r="L515" s="56"/>
      <c r="M515" s="70"/>
      <c r="N515" s="70"/>
      <c r="O515" s="70"/>
      <c r="P515" s="70"/>
      <c r="Q515" s="70"/>
      <c r="R515" s="49"/>
      <c r="S515" s="49"/>
      <c r="T515" s="49"/>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1"/>
    </row>
    <row r="516" spans="2:54" x14ac:dyDescent="0.2">
      <c r="B516" s="25" t="str">
        <v>MSS</v>
      </c>
      <c r="C516" s="25" t="s">
        <v>666</v>
      </c>
      <c r="D516" s="67"/>
      <c r="E516" s="56"/>
      <c r="F516" s="56"/>
      <c r="G516" s="56"/>
      <c r="H516" s="56"/>
      <c r="I516" s="56"/>
      <c r="J516" s="56"/>
      <c r="K516" s="56"/>
      <c r="L516" s="56"/>
      <c r="M516" s="70"/>
      <c r="N516" s="70"/>
      <c r="O516" s="70"/>
      <c r="P516" s="70"/>
      <c r="Q516" s="70"/>
      <c r="R516" s="49"/>
      <c r="S516" s="49"/>
      <c r="T516" s="49"/>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1"/>
    </row>
    <row r="517" spans="2:54" x14ac:dyDescent="0.2">
      <c r="B517" s="25" t="str">
        <v>MGW</v>
      </c>
      <c r="C517" s="25" t="s">
        <v>666</v>
      </c>
      <c r="D517" s="67"/>
      <c r="E517" s="56"/>
      <c r="F517" s="56"/>
      <c r="G517" s="56"/>
      <c r="H517" s="56"/>
      <c r="I517" s="56"/>
      <c r="J517" s="56"/>
      <c r="K517" s="56"/>
      <c r="L517" s="56"/>
      <c r="M517" s="70"/>
      <c r="N517" s="70"/>
      <c r="O517" s="70"/>
      <c r="P517" s="70"/>
      <c r="Q517" s="70"/>
      <c r="R517" s="49"/>
      <c r="S517" s="49"/>
      <c r="T517" s="49"/>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1"/>
    </row>
    <row r="518" spans="2:54" x14ac:dyDescent="0.2">
      <c r="B518" s="25" t="str">
        <v>MGW port increment</v>
      </c>
      <c r="C518" s="25" t="s">
        <v>666</v>
      </c>
      <c r="D518" s="67"/>
      <c r="E518" s="56"/>
      <c r="F518" s="56"/>
      <c r="G518" s="56"/>
      <c r="H518" s="56"/>
      <c r="I518" s="56"/>
      <c r="J518" s="56"/>
      <c r="K518" s="56"/>
      <c r="L518" s="56"/>
      <c r="M518" s="70"/>
      <c r="N518" s="70"/>
      <c r="O518" s="70"/>
      <c r="P518" s="70"/>
      <c r="Q518" s="70"/>
      <c r="R518" s="49"/>
      <c r="S518" s="49"/>
      <c r="T518" s="49"/>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1"/>
    </row>
    <row r="519" spans="2:54" x14ac:dyDescent="0.2">
      <c r="B519" s="25" t="str">
        <v>VMS</v>
      </c>
      <c r="C519" s="25" t="s">
        <v>666</v>
      </c>
      <c r="D519" s="67"/>
      <c r="E519" s="56"/>
      <c r="F519" s="56"/>
      <c r="G519" s="56"/>
      <c r="H519" s="56"/>
      <c r="I519" s="56"/>
      <c r="J519" s="56"/>
      <c r="K519" s="56"/>
      <c r="L519" s="56"/>
      <c r="M519" s="70"/>
      <c r="N519" s="70"/>
      <c r="O519" s="70"/>
      <c r="P519" s="70"/>
      <c r="Q519" s="70"/>
      <c r="R519" s="49"/>
      <c r="S519" s="49"/>
      <c r="T519" s="49"/>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1"/>
    </row>
    <row r="520" spans="2:54" x14ac:dyDescent="0.2">
      <c r="B520" s="25" t="str">
        <v>HLR (capacity in kSubs, e.g. 1000 kSubs)</v>
      </c>
      <c r="C520" s="25" t="s">
        <v>666</v>
      </c>
      <c r="D520" s="67"/>
      <c r="E520" s="56"/>
      <c r="F520" s="56"/>
      <c r="G520" s="56"/>
      <c r="H520" s="56"/>
      <c r="I520" s="56"/>
      <c r="J520" s="56"/>
      <c r="K520" s="56"/>
      <c r="L520" s="56"/>
      <c r="M520" s="70"/>
      <c r="N520" s="70"/>
      <c r="O520" s="70"/>
      <c r="P520" s="70"/>
      <c r="Q520" s="70"/>
      <c r="R520" s="49"/>
      <c r="S520" s="49"/>
      <c r="T520" s="49"/>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1"/>
    </row>
    <row r="521" spans="2:54" x14ac:dyDescent="0.2">
      <c r="B521" s="25" t="str">
        <v>SMSC</v>
      </c>
      <c r="C521" s="25" t="s">
        <v>666</v>
      </c>
      <c r="D521" s="67"/>
      <c r="E521" s="56"/>
      <c r="F521" s="56"/>
      <c r="G521" s="56"/>
      <c r="H521" s="56"/>
      <c r="I521" s="56"/>
      <c r="J521" s="56"/>
      <c r="K521" s="56"/>
      <c r="L521" s="56"/>
      <c r="M521" s="70"/>
      <c r="N521" s="70"/>
      <c r="O521" s="70"/>
      <c r="P521" s="70"/>
      <c r="Q521" s="70"/>
      <c r="R521" s="49"/>
      <c r="S521" s="49"/>
      <c r="T521" s="49"/>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1"/>
    </row>
    <row r="522" spans="2:54" x14ac:dyDescent="0.2">
      <c r="B522" s="25" t="str">
        <v>PCU - GPRS/EDGE/UMTS</v>
      </c>
      <c r="C522" s="25" t="s">
        <v>666</v>
      </c>
      <c r="D522" s="67"/>
      <c r="E522" s="56"/>
      <c r="F522" s="56"/>
      <c r="G522" s="56"/>
      <c r="H522" s="56"/>
      <c r="I522" s="56"/>
      <c r="J522" s="56"/>
      <c r="K522" s="56"/>
      <c r="L522" s="56"/>
      <c r="M522" s="70"/>
      <c r="N522" s="70"/>
      <c r="O522" s="70"/>
      <c r="P522" s="70"/>
      <c r="Q522" s="70"/>
      <c r="R522" s="49"/>
      <c r="S522" s="49"/>
      <c r="T522" s="49"/>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1"/>
    </row>
    <row r="523" spans="2:54" x14ac:dyDescent="0.2">
      <c r="B523" s="25" t="str">
        <v>GGSN - GPRS/EDGE/UMTS (capacity in PDP, e.g. in 25k PDP)</v>
      </c>
      <c r="C523" s="25" t="s">
        <v>666</v>
      </c>
      <c r="D523" s="67"/>
      <c r="E523" s="56"/>
      <c r="F523" s="56"/>
      <c r="G523" s="56"/>
      <c r="H523" s="56"/>
      <c r="I523" s="56"/>
      <c r="J523" s="56"/>
      <c r="K523" s="56"/>
      <c r="L523" s="56"/>
      <c r="M523" s="70"/>
      <c r="N523" s="70"/>
      <c r="O523" s="70"/>
      <c r="P523" s="70"/>
      <c r="Q523" s="70"/>
      <c r="R523" s="49"/>
      <c r="S523" s="49"/>
      <c r="T523" s="49"/>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1"/>
    </row>
    <row r="524" spans="2:54" x14ac:dyDescent="0.2">
      <c r="B524" s="25" t="str">
        <v>SGSN - GPRS/EDGE/UMTS (capacity in kSubs, e.g. in 80k subs)</v>
      </c>
      <c r="C524" s="25" t="s">
        <v>666</v>
      </c>
      <c r="D524" s="67"/>
      <c r="E524" s="56"/>
      <c r="F524" s="56"/>
      <c r="G524" s="56"/>
      <c r="H524" s="56"/>
      <c r="I524" s="56"/>
      <c r="J524" s="56"/>
      <c r="K524" s="56"/>
      <c r="L524" s="56"/>
      <c r="M524" s="70"/>
      <c r="N524" s="70"/>
      <c r="O524" s="70"/>
      <c r="P524" s="70"/>
      <c r="Q524" s="70"/>
      <c r="R524" s="49"/>
      <c r="S524" s="49"/>
      <c r="T524" s="49"/>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1"/>
      <c r="BB524" s="4"/>
    </row>
    <row r="525" spans="2:54" x14ac:dyDescent="0.2">
      <c r="B525" s="25" t="str">
        <v>Billing system</v>
      </c>
      <c r="C525" s="25" t="s">
        <v>666</v>
      </c>
      <c r="D525" s="67"/>
      <c r="E525" s="56"/>
      <c r="F525" s="56"/>
      <c r="G525" s="56"/>
      <c r="H525" s="56"/>
      <c r="I525" s="56"/>
      <c r="J525" s="56"/>
      <c r="K525" s="56"/>
      <c r="L525" s="56"/>
      <c r="M525" s="70"/>
      <c r="N525" s="70"/>
      <c r="O525" s="70"/>
      <c r="P525" s="70"/>
      <c r="Q525" s="70"/>
      <c r="R525" s="49"/>
      <c r="S525" s="49"/>
      <c r="T525" s="49"/>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1"/>
      <c r="BB525" s="4"/>
    </row>
    <row r="526" spans="2:54" x14ac:dyDescent="0.2">
      <c r="B526" s="25" t="str">
        <v>Network management system</v>
      </c>
      <c r="C526" s="25" t="s">
        <v>666</v>
      </c>
      <c r="D526" s="67"/>
      <c r="E526" s="56"/>
      <c r="F526" s="56"/>
      <c r="G526" s="56"/>
      <c r="H526" s="56"/>
      <c r="I526" s="56"/>
      <c r="J526" s="56"/>
      <c r="K526" s="56"/>
      <c r="L526" s="56"/>
      <c r="M526" s="70"/>
      <c r="N526" s="70"/>
      <c r="O526" s="70"/>
      <c r="P526" s="70"/>
      <c r="Q526" s="70"/>
      <c r="R526" s="49"/>
      <c r="S526" s="49"/>
      <c r="T526" s="49"/>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1"/>
      <c r="BB526" s="4"/>
    </row>
    <row r="527" spans="2:54" x14ac:dyDescent="0.2">
      <c r="B527" s="25" t="str">
        <v>Any other significant network elements (e.g. IP routers, IP switches, SDH, ATM, WDM ...)</v>
      </c>
      <c r="C527" s="25" t="s">
        <v>666</v>
      </c>
      <c r="D527" s="67"/>
      <c r="E527" s="56"/>
      <c r="F527" s="56"/>
      <c r="G527" s="56"/>
      <c r="H527" s="56"/>
      <c r="I527" s="56"/>
      <c r="J527" s="56"/>
      <c r="K527" s="56"/>
      <c r="L527" s="56"/>
      <c r="M527" s="70"/>
      <c r="N527" s="70"/>
      <c r="O527" s="70"/>
      <c r="P527" s="70"/>
      <c r="Q527" s="70"/>
      <c r="R527" s="49"/>
      <c r="S527" s="49"/>
      <c r="T527" s="49"/>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1"/>
      <c r="BB527" s="4"/>
    </row>
    <row r="528" spans="2:54" hidden="1" outlineLevel="1" x14ac:dyDescent="0.2">
      <c r="B528" s="25" t="str">
        <v>Any other significant network elements (e.g. IP routers, IP switches, SDH, ATM, WDM ...)</v>
      </c>
      <c r="C528" s="25" t="s">
        <v>666</v>
      </c>
      <c r="D528" s="67"/>
      <c r="E528" s="56"/>
      <c r="F528" s="56"/>
      <c r="G528" s="56"/>
      <c r="H528" s="56"/>
      <c r="I528" s="56"/>
      <c r="J528" s="56"/>
      <c r="K528" s="56"/>
      <c r="L528" s="56"/>
      <c r="M528" s="70"/>
      <c r="N528" s="70"/>
      <c r="O528" s="70"/>
      <c r="P528" s="70"/>
      <c r="Q528" s="70"/>
      <c r="R528" s="49"/>
      <c r="S528" s="49"/>
      <c r="T528" s="49"/>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1"/>
      <c r="BB528" s="4"/>
    </row>
    <row r="529" spans="1:54" hidden="1" outlineLevel="1" x14ac:dyDescent="0.2">
      <c r="B529" s="25" t="str">
        <v>Any other significant network elements (e.g. IP routers, IP switches, SDH, ATM, WDM ...)</v>
      </c>
      <c r="C529" s="25" t="s">
        <v>666</v>
      </c>
      <c r="D529" s="67"/>
      <c r="E529" s="56"/>
      <c r="F529" s="56"/>
      <c r="G529" s="56"/>
      <c r="H529" s="56"/>
      <c r="I529" s="56"/>
      <c r="J529" s="56"/>
      <c r="K529" s="56"/>
      <c r="L529" s="56"/>
      <c r="M529" s="70"/>
      <c r="N529" s="70"/>
      <c r="O529" s="70"/>
      <c r="P529" s="70"/>
      <c r="Q529" s="70"/>
      <c r="R529" s="49"/>
      <c r="S529" s="49"/>
      <c r="T529" s="49"/>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1"/>
      <c r="BB529" s="4"/>
    </row>
    <row r="530" spans="1:54" hidden="1" outlineLevel="1" x14ac:dyDescent="0.2">
      <c r="B530" s="25" t="str">
        <v>Any other significant network elements (e.g. IP routers, IP switches, SDH, ATM, WDM ...)</v>
      </c>
      <c r="C530" s="25" t="s">
        <v>666</v>
      </c>
      <c r="D530" s="67"/>
      <c r="E530" s="56"/>
      <c r="F530" s="56"/>
      <c r="G530" s="56"/>
      <c r="H530" s="56"/>
      <c r="I530" s="56"/>
      <c r="J530" s="56"/>
      <c r="K530" s="56"/>
      <c r="L530" s="56"/>
      <c r="M530" s="70"/>
      <c r="N530" s="70"/>
      <c r="O530" s="70"/>
      <c r="P530" s="70"/>
      <c r="Q530" s="70"/>
      <c r="R530" s="49"/>
      <c r="S530" s="49"/>
      <c r="T530" s="49"/>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1"/>
      <c r="BB530" s="4"/>
    </row>
    <row r="531" spans="1:54" hidden="1" outlineLevel="1" x14ac:dyDescent="0.2">
      <c r="B531" s="25" t="str">
        <v>Any other significant network elements (e.g. IP routers, IP switches, SDH, ATM, WDM ...)</v>
      </c>
      <c r="C531" s="25" t="s">
        <v>666</v>
      </c>
      <c r="D531" s="67"/>
      <c r="E531" s="56"/>
      <c r="F531" s="56"/>
      <c r="G531" s="56"/>
      <c r="H531" s="56"/>
      <c r="I531" s="56"/>
      <c r="J531" s="56"/>
      <c r="K531" s="56"/>
      <c r="L531" s="56"/>
      <c r="M531" s="70"/>
      <c r="N531" s="70"/>
      <c r="O531" s="70"/>
      <c r="P531" s="70"/>
      <c r="Q531" s="70"/>
      <c r="R531" s="49"/>
      <c r="S531" s="49"/>
      <c r="T531" s="49"/>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1"/>
      <c r="BB531" s="4"/>
    </row>
    <row r="532" spans="1:54" hidden="1" outlineLevel="1" x14ac:dyDescent="0.2">
      <c r="B532" s="25" t="str">
        <v>Any other significant network elements (e.g. IP routers, IP switches, SDH, ATM, WDM ...)</v>
      </c>
      <c r="C532" s="25" t="s">
        <v>666</v>
      </c>
      <c r="D532" s="67"/>
      <c r="E532" s="56"/>
      <c r="F532" s="56"/>
      <c r="G532" s="56"/>
      <c r="H532" s="56"/>
      <c r="I532" s="56"/>
      <c r="J532" s="56"/>
      <c r="K532" s="56"/>
      <c r="L532" s="56"/>
      <c r="M532" s="70"/>
      <c r="N532" s="70"/>
      <c r="O532" s="70"/>
      <c r="P532" s="70"/>
      <c r="Q532" s="70"/>
      <c r="R532" s="49"/>
      <c r="S532" s="49"/>
      <c r="T532" s="49"/>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1"/>
      <c r="BB532" s="4"/>
    </row>
    <row r="533" spans="1:54" hidden="1" outlineLevel="1" x14ac:dyDescent="0.2">
      <c r="B533" s="25" t="str">
        <v>Any other significant network elements (e.g. IP routers, IP switches, SDH, ATM, WDM ...)</v>
      </c>
      <c r="C533" s="25" t="s">
        <v>666</v>
      </c>
      <c r="D533" s="67"/>
      <c r="E533" s="56"/>
      <c r="F533" s="56"/>
      <c r="G533" s="56"/>
      <c r="H533" s="56"/>
      <c r="I533" s="56"/>
      <c r="J533" s="56"/>
      <c r="K533" s="56"/>
      <c r="L533" s="56"/>
      <c r="M533" s="70"/>
      <c r="N533" s="70"/>
      <c r="O533" s="70"/>
      <c r="P533" s="70"/>
      <c r="Q533" s="70"/>
      <c r="R533" s="49"/>
      <c r="S533" s="49"/>
      <c r="T533" s="49"/>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1"/>
      <c r="BB533" s="4"/>
    </row>
    <row r="534" spans="1:54" hidden="1" outlineLevel="1" x14ac:dyDescent="0.2">
      <c r="B534" s="25" t="str">
        <v>Any other significant network elements (e.g. IP routers, IP switches, SDH, ATM, WDM ...)</v>
      </c>
      <c r="C534" s="25" t="s">
        <v>666</v>
      </c>
      <c r="D534" s="67"/>
      <c r="E534" s="56"/>
      <c r="F534" s="56"/>
      <c r="G534" s="56"/>
      <c r="H534" s="56"/>
      <c r="I534" s="56"/>
      <c r="J534" s="56"/>
      <c r="K534" s="56"/>
      <c r="L534" s="56"/>
      <c r="M534" s="70"/>
      <c r="N534" s="70"/>
      <c r="O534" s="70"/>
      <c r="P534" s="70"/>
      <c r="Q534" s="70"/>
      <c r="R534" s="49"/>
      <c r="S534" s="49"/>
      <c r="T534" s="49"/>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1"/>
      <c r="BB534" s="4"/>
    </row>
    <row r="535" spans="1:54" hidden="1" outlineLevel="1" x14ac:dyDescent="0.2">
      <c r="B535" s="25" t="str">
        <v>Any other significant network elements (e.g. IP routers, IP switches, SDH, ATM, WDM ...)</v>
      </c>
      <c r="C535" s="25" t="s">
        <v>666</v>
      </c>
      <c r="D535" s="67"/>
      <c r="E535" s="56"/>
      <c r="F535" s="56"/>
      <c r="G535" s="56"/>
      <c r="H535" s="56"/>
      <c r="I535" s="56"/>
      <c r="J535" s="56"/>
      <c r="K535" s="56"/>
      <c r="L535" s="56"/>
      <c r="M535" s="70"/>
      <c r="N535" s="70"/>
      <c r="O535" s="70"/>
      <c r="P535" s="70"/>
      <c r="Q535" s="70"/>
      <c r="R535" s="49"/>
      <c r="S535" s="49"/>
      <c r="T535" s="49"/>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1"/>
      <c r="BB535" s="4"/>
    </row>
    <row r="536" spans="1:54" hidden="1" outlineLevel="1" x14ac:dyDescent="0.2">
      <c r="B536" s="25" t="str">
        <v>Any other significant network elements (e.g. IP routers, IP switches, SDH, ATM, WDM ...)</v>
      </c>
      <c r="C536" s="25" t="s">
        <v>666</v>
      </c>
      <c r="D536" s="67"/>
      <c r="E536" s="56"/>
      <c r="F536" s="56"/>
      <c r="G536" s="56"/>
      <c r="H536" s="56"/>
      <c r="I536" s="56"/>
      <c r="J536" s="56"/>
      <c r="K536" s="56"/>
      <c r="L536" s="56"/>
      <c r="M536" s="70"/>
      <c r="N536" s="70"/>
      <c r="O536" s="70"/>
      <c r="P536" s="70"/>
      <c r="Q536" s="70"/>
      <c r="R536" s="49"/>
      <c r="S536" s="49"/>
      <c r="T536" s="49"/>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1"/>
      <c r="BB536" s="4"/>
    </row>
    <row r="537" spans="1:54" collapsed="1" x14ac:dyDescent="0.2">
      <c r="B537" s="26" t="str">
        <v>Any other significant network elements (e.g. IP routers, IP switches, SDH, ATM, WDM ...)</v>
      </c>
      <c r="C537" s="26" t="s">
        <v>666</v>
      </c>
      <c r="D537" s="60"/>
      <c r="E537" s="61"/>
      <c r="F537" s="61"/>
      <c r="G537" s="61"/>
      <c r="H537" s="61"/>
      <c r="I537" s="61"/>
      <c r="J537" s="61"/>
      <c r="K537" s="61"/>
      <c r="L537" s="61"/>
      <c r="M537" s="65"/>
      <c r="N537" s="65"/>
      <c r="O537" s="65"/>
      <c r="P537" s="65"/>
      <c r="Q537" s="65"/>
      <c r="R537" s="111"/>
      <c r="S537" s="111"/>
      <c r="T537" s="111"/>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c r="BA537" s="72"/>
      <c r="BB537" s="4"/>
    </row>
    <row r="538" spans="1:54" x14ac:dyDescent="0.2">
      <c r="BB538" s="4"/>
    </row>
    <row r="539" spans="1:54" ht="18" x14ac:dyDescent="0.2">
      <c r="A539" s="83" t="s">
        <v>450</v>
      </c>
      <c r="B539" s="47" t="s">
        <v>674</v>
      </c>
    </row>
    <row r="540" spans="1:54" ht="15.75" x14ac:dyDescent="0.2">
      <c r="B540" s="48" t="s">
        <v>675</v>
      </c>
    </row>
    <row r="541" spans="1:54" x14ac:dyDescent="0.2">
      <c r="B541" s="19"/>
      <c r="C541" s="2" t="s">
        <v>472</v>
      </c>
      <c r="D541" s="53" t="s">
        <v>149</v>
      </c>
      <c r="E541" s="73" t="s">
        <v>472</v>
      </c>
    </row>
    <row r="542" spans="1:54" x14ac:dyDescent="0.2">
      <c r="B542" s="24" t="str">
        <f t="array" ref="B542:B624">network_elements</f>
        <v>Owned site acquisition, civil and ancillary equipment - macro site</v>
      </c>
      <c r="C542" s="24" t="s">
        <v>473</v>
      </c>
      <c r="D542" s="27"/>
      <c r="E542" s="27"/>
    </row>
    <row r="543" spans="1:54" x14ac:dyDescent="0.2">
      <c r="B543" s="25" t="str">
        <v>Owned site acquisition, civil and ancillary equipment - micro site</v>
      </c>
      <c r="C543" s="25" t="s">
        <v>473</v>
      </c>
      <c r="D543" s="27"/>
      <c r="E543" s="27"/>
    </row>
    <row r="544" spans="1:54" x14ac:dyDescent="0.2">
      <c r="B544" s="25" t="str">
        <v>Owned site acquisition, civil and ancillary equipment - pico site</v>
      </c>
      <c r="C544" s="25" t="s">
        <v>473</v>
      </c>
      <c r="D544" s="27"/>
      <c r="E544" s="27"/>
    </row>
    <row r="545" spans="2:5" x14ac:dyDescent="0.2">
      <c r="B545" s="25" t="str">
        <v>Third party site civil and ancillary equipment - macro site</v>
      </c>
      <c r="C545" s="25" t="s">
        <v>473</v>
      </c>
      <c r="D545" s="27"/>
      <c r="E545" s="27"/>
    </row>
    <row r="546" spans="2:5" x14ac:dyDescent="0.2">
      <c r="B546" s="25" t="str">
        <v>Third party site civil and ancillary equipment - micro site</v>
      </c>
      <c r="C546" s="25" t="s">
        <v>473</v>
      </c>
      <c r="D546" s="27"/>
      <c r="E546" s="27"/>
    </row>
    <row r="547" spans="2:5" x14ac:dyDescent="0.2">
      <c r="B547" s="25" t="str">
        <v>Third party site civil and ancillary equipment - pico special indoor site</v>
      </c>
      <c r="C547" s="25" t="s">
        <v>473</v>
      </c>
      <c r="D547" s="27"/>
      <c r="E547" s="27"/>
    </row>
    <row r="548" spans="2:5" x14ac:dyDescent="0.2">
      <c r="B548" s="25" t="str">
        <v>Macro BTS 1-sector</v>
      </c>
      <c r="C548" s="25" t="s">
        <v>473</v>
      </c>
      <c r="D548" s="27"/>
      <c r="E548" s="27"/>
    </row>
    <row r="549" spans="2:5" x14ac:dyDescent="0.2">
      <c r="B549" s="25" t="str">
        <v>Macro BTS 2-sector</v>
      </c>
      <c r="C549" s="25" t="s">
        <v>473</v>
      </c>
      <c r="D549" s="27"/>
      <c r="E549" s="27"/>
    </row>
    <row r="550" spans="2:5" x14ac:dyDescent="0.2">
      <c r="B550" s="25" t="str">
        <v>Macro BTS 3-sector</v>
      </c>
      <c r="C550" s="25" t="s">
        <v>473</v>
      </c>
      <c r="D550" s="27"/>
      <c r="E550" s="27"/>
    </row>
    <row r="551" spans="2:5" x14ac:dyDescent="0.2">
      <c r="B551" s="25" t="str">
        <v>Indoor 2G micro site equipment</v>
      </c>
      <c r="C551" s="25" t="s">
        <v>473</v>
      </c>
      <c r="D551" s="27"/>
      <c r="E551" s="27"/>
    </row>
    <row r="552" spans="2:5" x14ac:dyDescent="0.2">
      <c r="B552" s="25" t="str">
        <v>Indoor 2G pico / special indoor site equipment</v>
      </c>
      <c r="C552" s="25" t="s">
        <v>473</v>
      </c>
      <c r="D552" s="27"/>
      <c r="E552" s="27"/>
    </row>
    <row r="553" spans="2:5" x14ac:dyDescent="0.2">
      <c r="B553" s="25" t="str">
        <v>EGSM900 3-sector BTS overlay</v>
      </c>
      <c r="C553" s="25" t="s">
        <v>473</v>
      </c>
      <c r="D553" s="27"/>
      <c r="E553" s="27"/>
    </row>
    <row r="554" spans="2:5" x14ac:dyDescent="0.2">
      <c r="B554" s="25" t="str">
        <v>DCS1800 3-sector BTS overlay</v>
      </c>
      <c r="C554" s="25" t="s">
        <v>473</v>
      </c>
      <c r="D554" s="27"/>
      <c r="E554" s="27"/>
    </row>
    <row r="555" spans="2:5" x14ac:dyDescent="0.2">
      <c r="B555" s="25" t="str">
        <v>Pico Indoor distributed/repeated antenna special site</v>
      </c>
      <c r="C555" s="25" t="s">
        <v>473</v>
      </c>
      <c r="D555" s="27"/>
      <c r="E555" s="27"/>
    </row>
    <row r="556" spans="2:5" x14ac:dyDescent="0.2">
      <c r="B556" s="25" t="str">
        <v>PGSM TRX</v>
      </c>
      <c r="C556" s="25" t="s">
        <v>473</v>
      </c>
      <c r="D556" s="27"/>
      <c r="E556" s="27"/>
    </row>
    <row r="557" spans="2:5" x14ac:dyDescent="0.2">
      <c r="B557" s="25" t="str">
        <v>EGSM/DCS TRX</v>
      </c>
      <c r="C557" s="25" t="s">
        <v>473</v>
      </c>
      <c r="D557" s="27"/>
      <c r="E557" s="27"/>
    </row>
    <row r="558" spans="2:5" x14ac:dyDescent="0.2">
      <c r="B558" s="25" t="str">
        <v>Micro TRX</v>
      </c>
      <c r="C558" s="25" t="s">
        <v>473</v>
      </c>
      <c r="D558" s="27"/>
      <c r="E558" s="27"/>
    </row>
    <row r="559" spans="2:5" x14ac:dyDescent="0.2">
      <c r="B559" s="25" t="str">
        <v>Pico indoor/special TRX</v>
      </c>
      <c r="C559" s="25" t="s">
        <v>473</v>
      </c>
      <c r="D559" s="27"/>
      <c r="E559" s="27"/>
    </row>
    <row r="560" spans="2:5" x14ac:dyDescent="0.2">
      <c r="B560" s="25" t="str">
        <v>Macro Node B 3-sector</v>
      </c>
      <c r="C560" s="25" t="s">
        <v>473</v>
      </c>
      <c r="D560" s="27"/>
      <c r="E560" s="27"/>
    </row>
    <row r="561" spans="2:5" x14ac:dyDescent="0.2">
      <c r="B561" s="25" t="str">
        <v>Macro carriers (3-sector)</v>
      </c>
      <c r="C561" s="25" t="s">
        <v>473</v>
      </c>
      <c r="D561" s="27"/>
      <c r="E561" s="27"/>
    </row>
    <row r="562" spans="2:5" x14ac:dyDescent="0.2">
      <c r="B562" s="25" t="str">
        <v>Macro channel kits (or channel elements)</v>
      </c>
      <c r="C562" s="25" t="s">
        <v>473</v>
      </c>
      <c r="D562" s="27"/>
      <c r="E562" s="27"/>
    </row>
    <row r="563" spans="2:5" x14ac:dyDescent="0.2">
      <c r="B563" s="25" t="str">
        <v>Indoor micro Node B</v>
      </c>
      <c r="C563" s="25" t="s">
        <v>473</v>
      </c>
      <c r="D563" s="27"/>
      <c r="E563" s="27"/>
    </row>
    <row r="564" spans="2:5" x14ac:dyDescent="0.2">
      <c r="B564" s="25" t="str">
        <v>Indoor pico Node B</v>
      </c>
      <c r="C564" s="25" t="s">
        <v>473</v>
      </c>
      <c r="D564" s="27"/>
      <c r="E564" s="27"/>
    </row>
    <row r="565" spans="2:5" x14ac:dyDescent="0.2">
      <c r="B565" s="25" t="str">
        <v>Indoor distributed/repeated antenna special site Node B</v>
      </c>
      <c r="C565" s="25" t="s">
        <v>473</v>
      </c>
      <c r="D565" s="27"/>
      <c r="E565" s="27"/>
    </row>
    <row r="566" spans="2:5" x14ac:dyDescent="0.2">
      <c r="B566" s="25" t="str">
        <v>Micro channel kits (or channel elements)</v>
      </c>
      <c r="C566" s="25" t="s">
        <v>473</v>
      </c>
      <c r="D566" s="27"/>
      <c r="E566" s="27"/>
    </row>
    <row r="567" spans="2:5" x14ac:dyDescent="0.2">
      <c r="B567" s="25" t="str">
        <v>Pico indoor/special channel kits (or channel elements)</v>
      </c>
      <c r="C567" s="25" t="s">
        <v>473</v>
      </c>
      <c r="D567" s="27"/>
      <c r="E567" s="27"/>
    </row>
    <row r="568" spans="2:5" x14ac:dyDescent="0.2">
      <c r="B568" s="25" t="str">
        <v>Microwave BTS-BSC backhaul enlaces</v>
      </c>
      <c r="C568" s="25" t="s">
        <v>473</v>
      </c>
      <c r="D568" s="27"/>
      <c r="E568" s="27"/>
    </row>
    <row r="569" spans="2:5" x14ac:dyDescent="0.2">
      <c r="B569" s="25" t="str">
        <v>Leased BTS-BSC backhaul enlaces (E1)</v>
      </c>
      <c r="C569" s="25" t="s">
        <v>473</v>
      </c>
      <c r="D569" s="27"/>
      <c r="E569" s="27"/>
    </row>
    <row r="570" spans="2:5" x14ac:dyDescent="0.2">
      <c r="B570" s="25" t="str">
        <v>Fibre BTS-BSC backhaul enlaces</v>
      </c>
      <c r="C570" s="25" t="s">
        <v>473</v>
      </c>
      <c r="D570" s="27"/>
      <c r="E570" s="27"/>
    </row>
    <row r="571" spans="2:5" x14ac:dyDescent="0.2">
      <c r="B571" s="25" t="str">
        <v>BSC base unit (capacity in # de TRX, e.g. in 1024 TRX)</v>
      </c>
      <c r="C571" s="25" t="s">
        <v>473</v>
      </c>
      <c r="D571" s="27"/>
      <c r="E571" s="27"/>
    </row>
    <row r="572" spans="2:5" x14ac:dyDescent="0.2">
      <c r="B572" s="25" t="str">
        <v>BSC E1 ports (facing BTS)</v>
      </c>
      <c r="C572" s="25" t="s">
        <v>473</v>
      </c>
      <c r="D572" s="27"/>
      <c r="E572" s="27"/>
    </row>
    <row r="573" spans="2:5" x14ac:dyDescent="0.2">
      <c r="B573" s="25" t="str">
        <v>BSC E1 ports (facing MSC)</v>
      </c>
      <c r="C573" s="25" t="s">
        <v>473</v>
      </c>
      <c r="D573" s="27"/>
      <c r="E573" s="27"/>
    </row>
    <row r="574" spans="2:5" x14ac:dyDescent="0.2">
      <c r="B574" s="25" t="str">
        <v>RNC base unit</v>
      </c>
      <c r="C574" s="25" t="s">
        <v>473</v>
      </c>
      <c r="D574" s="27"/>
      <c r="E574" s="27"/>
    </row>
    <row r="575" spans="2:5" x14ac:dyDescent="0.2">
      <c r="B575" s="25" t="str">
        <v>RNC E1 ports (facing Node B)</v>
      </c>
      <c r="C575" s="25" t="s">
        <v>473</v>
      </c>
      <c r="D575" s="27"/>
      <c r="E575" s="27"/>
    </row>
    <row r="576" spans="2:5" x14ac:dyDescent="0.2">
      <c r="B576" s="25" t="str">
        <v>RNC E1 ports (facing core)</v>
      </c>
      <c r="C576" s="25" t="s">
        <v>473</v>
      </c>
      <c r="D576" s="27"/>
      <c r="E576" s="27"/>
    </row>
    <row r="577" spans="2:5" x14ac:dyDescent="0.2">
      <c r="B577" s="25" t="str">
        <v>National  BSC-MSC microwave enlaces (número de enlaces)</v>
      </c>
      <c r="C577" s="25" t="s">
        <v>473</v>
      </c>
      <c r="D577" s="27"/>
      <c r="E577" s="27"/>
    </row>
    <row r="578" spans="2:5" x14ac:dyDescent="0.2">
      <c r="B578" s="25" t="str">
        <v>National BSC-MSC microwave enlaces (número de hops)</v>
      </c>
      <c r="C578" s="25" t="s">
        <v>473</v>
      </c>
      <c r="D578" s="27"/>
      <c r="E578" s="27"/>
    </row>
    <row r="579" spans="2:5" x14ac:dyDescent="0.2">
      <c r="B579" s="25" t="str">
        <v>National BSC-MSC leased transmission (e.g. SDH STM1) (número de enlaces)</v>
      </c>
      <c r="C579" s="25" t="s">
        <v>473</v>
      </c>
      <c r="D579" s="27"/>
      <c r="E579" s="27"/>
    </row>
    <row r="580" spans="2:5" x14ac:dyDescent="0.2">
      <c r="B580" s="25" t="str">
        <v>National BSC-MSC leased transmission (e.g. SDH STM1) (total distance de enlaces)</v>
      </c>
      <c r="C580" s="25" t="s">
        <v>473</v>
      </c>
      <c r="D580" s="27"/>
      <c r="E580" s="27"/>
    </row>
    <row r="581" spans="2:5" x14ac:dyDescent="0.2">
      <c r="B581" s="25" t="str">
        <v>2G MSC</v>
      </c>
      <c r="C581" s="25" t="s">
        <v>473</v>
      </c>
      <c r="D581" s="27"/>
      <c r="E581" s="27"/>
    </row>
    <row r="582" spans="2:5" x14ac:dyDescent="0.2">
      <c r="B582" s="25" t="str">
        <v>2G MSC processors (capacity in ports, e.g. in 600 ports)</v>
      </c>
      <c r="C582" s="25" t="s">
        <v>473</v>
      </c>
      <c r="D582" s="27"/>
      <c r="E582" s="27"/>
    </row>
    <row r="583" spans="2:5" x14ac:dyDescent="0.2">
      <c r="B583" s="25" t="str">
        <v>2G MSC sdetware (capacity in ports, e.g. in 600 ports)</v>
      </c>
      <c r="C583" s="25" t="s">
        <v>473</v>
      </c>
      <c r="D583" s="27"/>
      <c r="E583" s="27"/>
    </row>
    <row r="584" spans="2:5" x14ac:dyDescent="0.2">
      <c r="B584" s="25" t="str">
        <v>2G MSC E1 ports (facing BSC)</v>
      </c>
      <c r="C584" s="25" t="s">
        <v>473</v>
      </c>
      <c r="D584" s="27"/>
      <c r="E584" s="27"/>
    </row>
    <row r="585" spans="2:5" x14ac:dyDescent="0.2">
      <c r="B585" s="25" t="str">
        <v>2G MSC E1 ports (facing other MSC)</v>
      </c>
      <c r="C585" s="25" t="s">
        <v>473</v>
      </c>
      <c r="D585" s="27"/>
      <c r="E585" s="27"/>
    </row>
    <row r="586" spans="2:5" x14ac:dyDescent="0.2">
      <c r="B586" s="25" t="str">
        <v>2G MSC E1 ports (facing transit)</v>
      </c>
      <c r="C586" s="25" t="s">
        <v>473</v>
      </c>
      <c r="D586" s="27"/>
      <c r="E586" s="27"/>
    </row>
    <row r="587" spans="2:5" x14ac:dyDescent="0.2">
      <c r="B587" s="25" t="str">
        <v>2G MSC E1 ports (facing POI)</v>
      </c>
      <c r="C587" s="25" t="s">
        <v>473</v>
      </c>
      <c r="D587" s="27"/>
      <c r="E587" s="27"/>
    </row>
    <row r="588" spans="2:5" x14ac:dyDescent="0.2">
      <c r="B588" s="25" t="str">
        <v>2G MSC E1 ports (facing VMS, etc.)</v>
      </c>
      <c r="C588" s="25" t="s">
        <v>473</v>
      </c>
      <c r="D588" s="27"/>
      <c r="E588" s="27"/>
    </row>
    <row r="589" spans="2:5" x14ac:dyDescent="0.2">
      <c r="B589" s="25" t="str">
        <v>3G MSC</v>
      </c>
      <c r="C589" s="25" t="s">
        <v>473</v>
      </c>
      <c r="D589" s="27"/>
      <c r="E589" s="27"/>
    </row>
    <row r="590" spans="2:5" x14ac:dyDescent="0.2">
      <c r="B590" s="25" t="str">
        <v>3G MSC processors (capacity in ports, e.g. in 600 ports)</v>
      </c>
      <c r="C590" s="25" t="s">
        <v>473</v>
      </c>
      <c r="D590" s="27"/>
      <c r="E590" s="27"/>
    </row>
    <row r="591" spans="2:5" x14ac:dyDescent="0.2">
      <c r="B591" s="25" t="str">
        <v>3G MSC sdetware (capacity in ports, e.g. in 600 ports)</v>
      </c>
      <c r="C591" s="25" t="s">
        <v>473</v>
      </c>
      <c r="D591" s="27"/>
      <c r="E591" s="27"/>
    </row>
    <row r="592" spans="2:5" x14ac:dyDescent="0.2">
      <c r="B592" s="25" t="str">
        <v>3G MSC E1 ports (facing RNC)</v>
      </c>
      <c r="C592" s="25" t="s">
        <v>473</v>
      </c>
      <c r="D592" s="27"/>
      <c r="E592" s="27"/>
    </row>
    <row r="593" spans="2:5" x14ac:dyDescent="0.2">
      <c r="B593" s="25" t="str">
        <v>3G MSC E1 ports (facing other MSC)</v>
      </c>
      <c r="C593" s="25" t="s">
        <v>473</v>
      </c>
      <c r="D593" s="27"/>
      <c r="E593" s="27"/>
    </row>
    <row r="594" spans="2:5" x14ac:dyDescent="0.2">
      <c r="B594" s="25" t="str">
        <v>3G MSC E1 ports (facing transit)</v>
      </c>
      <c r="C594" s="25" t="s">
        <v>473</v>
      </c>
      <c r="D594" s="27"/>
      <c r="E594" s="27"/>
    </row>
    <row r="595" spans="2:5" x14ac:dyDescent="0.2">
      <c r="B595" s="25" t="str">
        <v>3G MSC E1 ports (facing POI)</v>
      </c>
      <c r="C595" s="25" t="s">
        <v>473</v>
      </c>
      <c r="D595" s="27"/>
      <c r="E595" s="27"/>
    </row>
    <row r="596" spans="2:5" x14ac:dyDescent="0.2">
      <c r="B596" s="25" t="str">
        <v>3G MSC E1 ports (facing VMS, etc.)</v>
      </c>
      <c r="C596" s="25" t="s">
        <v>473</v>
      </c>
      <c r="D596" s="27"/>
      <c r="E596" s="27"/>
    </row>
    <row r="597" spans="2:5" x14ac:dyDescent="0.2">
      <c r="B597" s="25" t="str">
        <v>Transit switches (TSC)</v>
      </c>
      <c r="C597" s="25" t="s">
        <v>473</v>
      </c>
      <c r="D597" s="27"/>
      <c r="E597" s="27"/>
    </row>
    <row r="598" spans="2:5" x14ac:dyDescent="0.2">
      <c r="B598" s="25" t="str">
        <v>Transit switch E1 ports (facing MSC)</v>
      </c>
      <c r="C598" s="25" t="s">
        <v>473</v>
      </c>
      <c r="D598" s="27"/>
      <c r="E598" s="27"/>
    </row>
    <row r="599" spans="2:5" x14ac:dyDescent="0.2">
      <c r="B599" s="25" t="str">
        <v>Transit switch E1 ports (facing transits)</v>
      </c>
      <c r="C599" s="25" t="s">
        <v>473</v>
      </c>
      <c r="D599" s="27"/>
      <c r="E599" s="27"/>
    </row>
    <row r="600" spans="2:5" x14ac:dyDescent="0.2">
      <c r="B600" s="25" t="str">
        <v>Main conmutación emplazamientos (número de localizaciones containing MSC)</v>
      </c>
      <c r="C600" s="25" t="s">
        <v>473</v>
      </c>
      <c r="D600" s="27"/>
      <c r="E600" s="27"/>
    </row>
    <row r="601" spans="2:5" x14ac:dyDescent="0.2">
      <c r="B601" s="25" t="str">
        <v>National inter-switch site-site circuit switched backbone enlaces (e.g. SDH STM1)</v>
      </c>
      <c r="C601" s="25" t="s">
        <v>473</v>
      </c>
      <c r="D601" s="27"/>
      <c r="E601" s="27"/>
    </row>
    <row r="602" spans="2:5" x14ac:dyDescent="0.2">
      <c r="B602" s="25" t="str">
        <v>National inter-switch site-site circuit switched backbone distance (e.g. SDH STM1)</v>
      </c>
      <c r="C602" s="25" t="s">
        <v>473</v>
      </c>
      <c r="D602" s="27"/>
      <c r="E602" s="27"/>
    </row>
    <row r="603" spans="2:5" x14ac:dyDescent="0.2">
      <c r="B603" s="25" t="str">
        <v>MSS</v>
      </c>
      <c r="C603" s="25" t="s">
        <v>473</v>
      </c>
      <c r="D603" s="27"/>
      <c r="E603" s="27"/>
    </row>
    <row r="604" spans="2:5" x14ac:dyDescent="0.2">
      <c r="B604" s="25" t="str">
        <v>MGW</v>
      </c>
      <c r="C604" s="25" t="s">
        <v>473</v>
      </c>
      <c r="D604" s="27"/>
      <c r="E604" s="27"/>
    </row>
    <row r="605" spans="2:5" x14ac:dyDescent="0.2">
      <c r="B605" s="25" t="str">
        <v>MGW port increment</v>
      </c>
      <c r="C605" s="25" t="s">
        <v>473</v>
      </c>
      <c r="D605" s="27"/>
      <c r="E605" s="27"/>
    </row>
    <row r="606" spans="2:5" x14ac:dyDescent="0.2">
      <c r="B606" s="25" t="str">
        <v>VMS</v>
      </c>
      <c r="C606" s="25" t="s">
        <v>473</v>
      </c>
      <c r="D606" s="27"/>
      <c r="E606" s="27"/>
    </row>
    <row r="607" spans="2:5" x14ac:dyDescent="0.2">
      <c r="B607" s="25" t="str">
        <v>HLR (capacity in kSubs, e.g. 1000 kSubs)</v>
      </c>
      <c r="C607" s="25" t="s">
        <v>473</v>
      </c>
      <c r="D607" s="27"/>
      <c r="E607" s="27"/>
    </row>
    <row r="608" spans="2:5" x14ac:dyDescent="0.2">
      <c r="B608" s="25" t="str">
        <v>SMSC</v>
      </c>
      <c r="C608" s="25" t="s">
        <v>473</v>
      </c>
      <c r="D608" s="27"/>
      <c r="E608" s="27"/>
    </row>
    <row r="609" spans="2:5" x14ac:dyDescent="0.2">
      <c r="B609" s="25" t="str">
        <v>PCU - GPRS/EDGE/UMTS</v>
      </c>
      <c r="C609" s="25" t="s">
        <v>473</v>
      </c>
      <c r="D609" s="27"/>
      <c r="E609" s="27"/>
    </row>
    <row r="610" spans="2:5" x14ac:dyDescent="0.2">
      <c r="B610" s="25" t="str">
        <v>GGSN - GPRS/EDGE/UMTS (capacity in PDP, e.g. in 25k PDP)</v>
      </c>
      <c r="C610" s="25" t="s">
        <v>473</v>
      </c>
      <c r="D610" s="27"/>
      <c r="E610" s="27"/>
    </row>
    <row r="611" spans="2:5" x14ac:dyDescent="0.2">
      <c r="B611" s="25" t="str">
        <v>SGSN - GPRS/EDGE/UMTS (capacity in kSubs, e.g. in 80k subs)</v>
      </c>
      <c r="C611" s="25" t="s">
        <v>473</v>
      </c>
      <c r="D611" s="27"/>
      <c r="E611" s="27"/>
    </row>
    <row r="612" spans="2:5" x14ac:dyDescent="0.2">
      <c r="B612" s="25" t="str">
        <v>Billing system</v>
      </c>
      <c r="C612" s="25" t="s">
        <v>473</v>
      </c>
      <c r="D612" s="27"/>
      <c r="E612" s="27"/>
    </row>
    <row r="613" spans="2:5" x14ac:dyDescent="0.2">
      <c r="B613" s="25" t="str">
        <v>Network management system</v>
      </c>
      <c r="C613" s="25" t="s">
        <v>473</v>
      </c>
      <c r="D613" s="27"/>
      <c r="E613" s="27"/>
    </row>
    <row r="614" spans="2:5" x14ac:dyDescent="0.2">
      <c r="B614" s="25" t="str">
        <v>Any other significant network elements (e.g. IP routers, IP switches, SDH, ATM, WDM ...)</v>
      </c>
      <c r="C614" s="25" t="s">
        <v>473</v>
      </c>
      <c r="D614" s="27"/>
      <c r="E614" s="27"/>
    </row>
    <row r="615" spans="2:5" hidden="1" outlineLevel="1" x14ac:dyDescent="0.2">
      <c r="B615" s="25" t="str">
        <v>Any other significant network elements (e.g. IP routers, IP switches, SDH, ATM, WDM ...)</v>
      </c>
      <c r="C615" s="25" t="s">
        <v>148</v>
      </c>
      <c r="D615" s="27"/>
      <c r="E615" s="27"/>
    </row>
    <row r="616" spans="2:5" hidden="1" outlineLevel="1" x14ac:dyDescent="0.2">
      <c r="B616" s="25" t="str">
        <v>Any other significant network elements (e.g. IP routers, IP switches, SDH, ATM, WDM ...)</v>
      </c>
      <c r="C616" s="25" t="s">
        <v>148</v>
      </c>
      <c r="D616" s="27"/>
      <c r="E616" s="27"/>
    </row>
    <row r="617" spans="2:5" hidden="1" outlineLevel="1" x14ac:dyDescent="0.2">
      <c r="B617" s="25" t="str">
        <v>Any other significant network elements (e.g. IP routers, IP switches, SDH, ATM, WDM ...)</v>
      </c>
      <c r="C617" s="25" t="s">
        <v>148</v>
      </c>
      <c r="D617" s="27"/>
      <c r="E617" s="27"/>
    </row>
    <row r="618" spans="2:5" hidden="1" outlineLevel="1" x14ac:dyDescent="0.2">
      <c r="B618" s="25" t="str">
        <v>Any other significant network elements (e.g. IP routers, IP switches, SDH, ATM, WDM ...)</v>
      </c>
      <c r="C618" s="25" t="s">
        <v>148</v>
      </c>
      <c r="D618" s="27"/>
      <c r="E618" s="27"/>
    </row>
    <row r="619" spans="2:5" hidden="1" outlineLevel="1" x14ac:dyDescent="0.2">
      <c r="B619" s="25" t="str">
        <v>Any other significant network elements (e.g. IP routers, IP switches, SDH, ATM, WDM ...)</v>
      </c>
      <c r="C619" s="25" t="s">
        <v>148</v>
      </c>
      <c r="D619" s="27"/>
      <c r="E619" s="27"/>
    </row>
    <row r="620" spans="2:5" hidden="1" outlineLevel="1" x14ac:dyDescent="0.2">
      <c r="B620" s="25" t="str">
        <v>Any other significant network elements (e.g. IP routers, IP switches, SDH, ATM, WDM ...)</v>
      </c>
      <c r="C620" s="25" t="s">
        <v>148</v>
      </c>
      <c r="D620" s="27"/>
      <c r="E620" s="27"/>
    </row>
    <row r="621" spans="2:5" hidden="1" outlineLevel="1" x14ac:dyDescent="0.2">
      <c r="B621" s="25" t="str">
        <v>Any other significant network elements (e.g. IP routers, IP switches, SDH, ATM, WDM ...)</v>
      </c>
      <c r="C621" s="25" t="s">
        <v>148</v>
      </c>
      <c r="D621" s="27"/>
      <c r="E621" s="27"/>
    </row>
    <row r="622" spans="2:5" hidden="1" outlineLevel="1" x14ac:dyDescent="0.2">
      <c r="B622" s="25" t="str">
        <v>Any other significant network elements (e.g. IP routers, IP switches, SDH, ATM, WDM ...)</v>
      </c>
      <c r="C622" s="25" t="s">
        <v>148</v>
      </c>
      <c r="D622" s="27"/>
      <c r="E622" s="27"/>
    </row>
    <row r="623" spans="2:5" hidden="1" outlineLevel="1" x14ac:dyDescent="0.2">
      <c r="B623" s="25" t="str">
        <v>Any other significant network elements (e.g. IP routers, IP switches, SDH, ATM, WDM ...)</v>
      </c>
      <c r="C623" s="25" t="s">
        <v>148</v>
      </c>
      <c r="D623" s="27"/>
      <c r="E623" s="27"/>
    </row>
    <row r="624" spans="2:5" collapsed="1" x14ac:dyDescent="0.2">
      <c r="B624" s="26" t="str">
        <v>Any other significant network elements (e.g. IP routers, IP switches, SDH, ATM, WDM ...)</v>
      </c>
      <c r="C624" s="26" t="s">
        <v>473</v>
      </c>
      <c r="D624" s="27"/>
      <c r="E624" s="27"/>
    </row>
    <row r="626" spans="1:18" ht="18" x14ac:dyDescent="0.2">
      <c r="A626" s="83" t="s">
        <v>451</v>
      </c>
      <c r="B626" s="48" t="s">
        <v>676</v>
      </c>
    </row>
    <row r="627" spans="1:18" ht="30" customHeight="1" x14ac:dyDescent="0.2">
      <c r="B627" s="135"/>
      <c r="C627" s="135"/>
      <c r="D627" s="135"/>
      <c r="E627" s="135"/>
      <c r="F627" s="135"/>
      <c r="G627" s="135"/>
      <c r="H627" s="135"/>
      <c r="I627" s="135"/>
      <c r="J627" s="135"/>
      <c r="K627" s="135"/>
      <c r="L627" s="135"/>
      <c r="M627" s="135"/>
      <c r="N627" s="135"/>
      <c r="O627" s="135"/>
      <c r="P627" s="135"/>
      <c r="Q627" s="135"/>
      <c r="R627" s="135"/>
    </row>
    <row r="628" spans="1:18" ht="15.75" x14ac:dyDescent="0.2">
      <c r="B628" s="48"/>
    </row>
    <row r="629" spans="1:18" ht="18" x14ac:dyDescent="0.2">
      <c r="A629" s="83" t="s">
        <v>452</v>
      </c>
      <c r="B629" s="48" t="s">
        <v>677</v>
      </c>
    </row>
    <row r="630" spans="1:18" x14ac:dyDescent="0.2">
      <c r="B630" s="19"/>
      <c r="C630" s="2" t="s">
        <v>472</v>
      </c>
      <c r="D630" s="53" t="s">
        <v>149</v>
      </c>
      <c r="E630" s="73" t="s">
        <v>27</v>
      </c>
    </row>
    <row r="631" spans="1:18" x14ac:dyDescent="0.2">
      <c r="B631" s="24" t="str">
        <f t="array" ref="B631:B713">network_elements</f>
        <v>Owned site acquisition, civil and ancillary equipment - macro site</v>
      </c>
      <c r="C631" s="24" t="s">
        <v>666</v>
      </c>
      <c r="D631" s="27"/>
      <c r="E631" s="27"/>
    </row>
    <row r="632" spans="1:18" x14ac:dyDescent="0.2">
      <c r="B632" s="25" t="str">
        <v>Owned site acquisition, civil and ancillary equipment - micro site</v>
      </c>
      <c r="C632" s="25" t="s">
        <v>666</v>
      </c>
      <c r="D632" s="27"/>
      <c r="E632" s="27"/>
    </row>
    <row r="633" spans="1:18" x14ac:dyDescent="0.2">
      <c r="B633" s="25" t="str">
        <v>Owned site acquisition, civil and ancillary equipment - pico site</v>
      </c>
      <c r="C633" s="25" t="s">
        <v>666</v>
      </c>
      <c r="D633" s="27"/>
      <c r="E633" s="27"/>
    </row>
    <row r="634" spans="1:18" x14ac:dyDescent="0.2">
      <c r="B634" s="25" t="str">
        <v>Third party site civil and ancillary equipment - macro site</v>
      </c>
      <c r="C634" s="25" t="s">
        <v>666</v>
      </c>
      <c r="D634" s="27"/>
      <c r="E634" s="27"/>
    </row>
    <row r="635" spans="1:18" x14ac:dyDescent="0.2">
      <c r="B635" s="25" t="str">
        <v>Third party site civil and ancillary equipment - micro site</v>
      </c>
      <c r="C635" s="25" t="s">
        <v>666</v>
      </c>
      <c r="D635" s="27"/>
      <c r="E635" s="27"/>
    </row>
    <row r="636" spans="1:18" x14ac:dyDescent="0.2">
      <c r="B636" s="25" t="str">
        <v>Third party site civil and ancillary equipment - pico special indoor site</v>
      </c>
      <c r="C636" s="25" t="s">
        <v>666</v>
      </c>
      <c r="D636" s="27"/>
      <c r="E636" s="27"/>
    </row>
    <row r="637" spans="1:18" x14ac:dyDescent="0.2">
      <c r="B637" s="25" t="str">
        <v>Macro BTS 1-sector</v>
      </c>
      <c r="C637" s="25" t="s">
        <v>666</v>
      </c>
      <c r="D637" s="27"/>
      <c r="E637" s="27"/>
    </row>
    <row r="638" spans="1:18" x14ac:dyDescent="0.2">
      <c r="B638" s="25" t="str">
        <v>Macro BTS 2-sector</v>
      </c>
      <c r="C638" s="25" t="s">
        <v>666</v>
      </c>
      <c r="D638" s="27"/>
      <c r="E638" s="27"/>
    </row>
    <row r="639" spans="1:18" x14ac:dyDescent="0.2">
      <c r="B639" s="25" t="str">
        <v>Macro BTS 3-sector</v>
      </c>
      <c r="C639" s="25" t="s">
        <v>666</v>
      </c>
      <c r="D639" s="27"/>
      <c r="E639" s="27"/>
    </row>
    <row r="640" spans="1:18" x14ac:dyDescent="0.2">
      <c r="B640" s="25" t="str">
        <v>Indoor 2G micro site equipment</v>
      </c>
      <c r="C640" s="25" t="s">
        <v>666</v>
      </c>
      <c r="D640" s="27"/>
      <c r="E640" s="27"/>
    </row>
    <row r="641" spans="2:5" x14ac:dyDescent="0.2">
      <c r="B641" s="25" t="str">
        <v>Indoor 2G pico / special indoor site equipment</v>
      </c>
      <c r="C641" s="25" t="s">
        <v>666</v>
      </c>
      <c r="D641" s="27"/>
      <c r="E641" s="27"/>
    </row>
    <row r="642" spans="2:5" x14ac:dyDescent="0.2">
      <c r="B642" s="25" t="str">
        <v>EGSM900 3-sector BTS overlay</v>
      </c>
      <c r="C642" s="25" t="s">
        <v>666</v>
      </c>
      <c r="D642" s="27"/>
      <c r="E642" s="27"/>
    </row>
    <row r="643" spans="2:5" x14ac:dyDescent="0.2">
      <c r="B643" s="25" t="str">
        <v>DCS1800 3-sector BTS overlay</v>
      </c>
      <c r="C643" s="25" t="s">
        <v>666</v>
      </c>
      <c r="D643" s="27"/>
      <c r="E643" s="27"/>
    </row>
    <row r="644" spans="2:5" x14ac:dyDescent="0.2">
      <c r="B644" s="25" t="str">
        <v>Pico Indoor distributed/repeated antenna special site</v>
      </c>
      <c r="C644" s="25" t="s">
        <v>666</v>
      </c>
      <c r="D644" s="27"/>
      <c r="E644" s="27"/>
    </row>
    <row r="645" spans="2:5" x14ac:dyDescent="0.2">
      <c r="B645" s="25" t="str">
        <v>PGSM TRX</v>
      </c>
      <c r="C645" s="25" t="s">
        <v>666</v>
      </c>
      <c r="D645" s="27"/>
      <c r="E645" s="27"/>
    </row>
    <row r="646" spans="2:5" x14ac:dyDescent="0.2">
      <c r="B646" s="25" t="str">
        <v>EGSM/DCS TRX</v>
      </c>
      <c r="C646" s="25" t="s">
        <v>666</v>
      </c>
      <c r="D646" s="27"/>
      <c r="E646" s="27"/>
    </row>
    <row r="647" spans="2:5" x14ac:dyDescent="0.2">
      <c r="B647" s="25" t="str">
        <v>Micro TRX</v>
      </c>
      <c r="C647" s="25" t="s">
        <v>666</v>
      </c>
      <c r="D647" s="27"/>
      <c r="E647" s="27"/>
    </row>
    <row r="648" spans="2:5" x14ac:dyDescent="0.2">
      <c r="B648" s="25" t="str">
        <v>Pico indoor/special TRX</v>
      </c>
      <c r="C648" s="25" t="s">
        <v>666</v>
      </c>
      <c r="D648" s="27"/>
      <c r="E648" s="27"/>
    </row>
    <row r="649" spans="2:5" x14ac:dyDescent="0.2">
      <c r="B649" s="25" t="str">
        <v>Macro Node B 3-sector</v>
      </c>
      <c r="C649" s="25" t="s">
        <v>666</v>
      </c>
      <c r="D649" s="27"/>
      <c r="E649" s="27"/>
    </row>
    <row r="650" spans="2:5" x14ac:dyDescent="0.2">
      <c r="B650" s="25" t="str">
        <v>Macro carriers (3-sector)</v>
      </c>
      <c r="C650" s="25" t="s">
        <v>666</v>
      </c>
      <c r="D650" s="27"/>
      <c r="E650" s="27"/>
    </row>
    <row r="651" spans="2:5" x14ac:dyDescent="0.2">
      <c r="B651" s="25" t="str">
        <v>Macro channel kits (or channel elements)</v>
      </c>
      <c r="C651" s="25" t="s">
        <v>666</v>
      </c>
      <c r="D651" s="27"/>
      <c r="E651" s="27"/>
    </row>
    <row r="652" spans="2:5" x14ac:dyDescent="0.2">
      <c r="B652" s="25" t="str">
        <v>Indoor micro Node B</v>
      </c>
      <c r="C652" s="25" t="s">
        <v>666</v>
      </c>
      <c r="D652" s="27"/>
      <c r="E652" s="27"/>
    </row>
    <row r="653" spans="2:5" x14ac:dyDescent="0.2">
      <c r="B653" s="25" t="str">
        <v>Indoor pico Node B</v>
      </c>
      <c r="C653" s="25" t="s">
        <v>666</v>
      </c>
      <c r="D653" s="27"/>
      <c r="E653" s="27"/>
    </row>
    <row r="654" spans="2:5" x14ac:dyDescent="0.2">
      <c r="B654" s="25" t="str">
        <v>Indoor distributed/repeated antenna special site Node B</v>
      </c>
      <c r="C654" s="25" t="s">
        <v>666</v>
      </c>
      <c r="D654" s="27"/>
      <c r="E654" s="27"/>
    </row>
    <row r="655" spans="2:5" x14ac:dyDescent="0.2">
      <c r="B655" s="25" t="str">
        <v>Micro channel kits (or channel elements)</v>
      </c>
      <c r="C655" s="25" t="s">
        <v>666</v>
      </c>
      <c r="D655" s="27"/>
      <c r="E655" s="27"/>
    </row>
    <row r="656" spans="2:5" x14ac:dyDescent="0.2">
      <c r="B656" s="25" t="str">
        <v>Pico indoor/special channel kits (or channel elements)</v>
      </c>
      <c r="C656" s="25" t="s">
        <v>666</v>
      </c>
      <c r="D656" s="27"/>
      <c r="E656" s="27"/>
    </row>
    <row r="657" spans="2:5" x14ac:dyDescent="0.2">
      <c r="B657" s="25" t="str">
        <v>Microwave BTS-BSC backhaul enlaces</v>
      </c>
      <c r="C657" s="25" t="s">
        <v>666</v>
      </c>
      <c r="D657" s="27"/>
      <c r="E657" s="27"/>
    </row>
    <row r="658" spans="2:5" x14ac:dyDescent="0.2">
      <c r="B658" s="25" t="str">
        <v>Leased BTS-BSC backhaul enlaces (E1)</v>
      </c>
      <c r="C658" s="25" t="s">
        <v>666</v>
      </c>
      <c r="D658" s="27"/>
      <c r="E658" s="27"/>
    </row>
    <row r="659" spans="2:5" x14ac:dyDescent="0.2">
      <c r="B659" s="25" t="str">
        <v>Fibre BTS-BSC backhaul enlaces</v>
      </c>
      <c r="C659" s="25" t="s">
        <v>666</v>
      </c>
      <c r="D659" s="27"/>
      <c r="E659" s="27"/>
    </row>
    <row r="660" spans="2:5" x14ac:dyDescent="0.2">
      <c r="B660" s="25" t="str">
        <v>BSC base unit (capacity in # de TRX, e.g. in 1024 TRX)</v>
      </c>
      <c r="C660" s="25" t="s">
        <v>666</v>
      </c>
      <c r="D660" s="27"/>
      <c r="E660" s="27"/>
    </row>
    <row r="661" spans="2:5" x14ac:dyDescent="0.2">
      <c r="B661" s="25" t="str">
        <v>BSC E1 ports (facing BTS)</v>
      </c>
      <c r="C661" s="25" t="s">
        <v>666</v>
      </c>
      <c r="D661" s="27"/>
      <c r="E661" s="27"/>
    </row>
    <row r="662" spans="2:5" x14ac:dyDescent="0.2">
      <c r="B662" s="25" t="str">
        <v>BSC E1 ports (facing MSC)</v>
      </c>
      <c r="C662" s="25" t="s">
        <v>666</v>
      </c>
      <c r="D662" s="27"/>
      <c r="E662" s="27"/>
    </row>
    <row r="663" spans="2:5" x14ac:dyDescent="0.2">
      <c r="B663" s="25" t="str">
        <v>RNC base unit</v>
      </c>
      <c r="C663" s="25" t="s">
        <v>666</v>
      </c>
      <c r="D663" s="27"/>
      <c r="E663" s="27"/>
    </row>
    <row r="664" spans="2:5" x14ac:dyDescent="0.2">
      <c r="B664" s="25" t="str">
        <v>RNC E1 ports (facing Node B)</v>
      </c>
      <c r="C664" s="25" t="s">
        <v>666</v>
      </c>
      <c r="D664" s="27"/>
      <c r="E664" s="27"/>
    </row>
    <row r="665" spans="2:5" x14ac:dyDescent="0.2">
      <c r="B665" s="25" t="str">
        <v>RNC E1 ports (facing core)</v>
      </c>
      <c r="C665" s="25" t="s">
        <v>666</v>
      </c>
      <c r="D665" s="27"/>
      <c r="E665" s="27"/>
    </row>
    <row r="666" spans="2:5" x14ac:dyDescent="0.2">
      <c r="B666" s="25" t="str">
        <v>National  BSC-MSC microwave enlaces (número de enlaces)</v>
      </c>
      <c r="C666" s="25" t="s">
        <v>666</v>
      </c>
      <c r="D666" s="27"/>
      <c r="E666" s="27"/>
    </row>
    <row r="667" spans="2:5" x14ac:dyDescent="0.2">
      <c r="B667" s="25" t="str">
        <v>National BSC-MSC microwave enlaces (número de hops)</v>
      </c>
      <c r="C667" s="25" t="s">
        <v>666</v>
      </c>
      <c r="D667" s="27"/>
      <c r="E667" s="27"/>
    </row>
    <row r="668" spans="2:5" x14ac:dyDescent="0.2">
      <c r="B668" s="25" t="str">
        <v>National BSC-MSC leased transmission (e.g. SDH STM1) (número de enlaces)</v>
      </c>
      <c r="C668" s="25" t="s">
        <v>666</v>
      </c>
      <c r="D668" s="27"/>
      <c r="E668" s="27"/>
    </row>
    <row r="669" spans="2:5" x14ac:dyDescent="0.2">
      <c r="B669" s="25" t="str">
        <v>National BSC-MSC leased transmission (e.g. SDH STM1) (total distance de enlaces)</v>
      </c>
      <c r="C669" s="25" t="s">
        <v>666</v>
      </c>
      <c r="D669" s="27"/>
      <c r="E669" s="27"/>
    </row>
    <row r="670" spans="2:5" x14ac:dyDescent="0.2">
      <c r="B670" s="25" t="str">
        <v>2G MSC</v>
      </c>
      <c r="C670" s="25" t="s">
        <v>666</v>
      </c>
      <c r="D670" s="27"/>
      <c r="E670" s="27"/>
    </row>
    <row r="671" spans="2:5" x14ac:dyDescent="0.2">
      <c r="B671" s="25" t="str">
        <v>2G MSC processors (capacity in ports, e.g. in 600 ports)</v>
      </c>
      <c r="C671" s="25" t="s">
        <v>666</v>
      </c>
      <c r="D671" s="27"/>
      <c r="E671" s="27"/>
    </row>
    <row r="672" spans="2:5" x14ac:dyDescent="0.2">
      <c r="B672" s="25" t="str">
        <v>2G MSC sdetware (capacity in ports, e.g. in 600 ports)</v>
      </c>
      <c r="C672" s="25" t="s">
        <v>666</v>
      </c>
      <c r="D672" s="27"/>
      <c r="E672" s="27"/>
    </row>
    <row r="673" spans="2:5" x14ac:dyDescent="0.2">
      <c r="B673" s="25" t="str">
        <v>2G MSC E1 ports (facing BSC)</v>
      </c>
      <c r="C673" s="25" t="s">
        <v>666</v>
      </c>
      <c r="D673" s="27"/>
      <c r="E673" s="27"/>
    </row>
    <row r="674" spans="2:5" x14ac:dyDescent="0.2">
      <c r="B674" s="25" t="str">
        <v>2G MSC E1 ports (facing other MSC)</v>
      </c>
      <c r="C674" s="25" t="s">
        <v>666</v>
      </c>
      <c r="D674" s="27"/>
      <c r="E674" s="27"/>
    </row>
    <row r="675" spans="2:5" x14ac:dyDescent="0.2">
      <c r="B675" s="25" t="str">
        <v>2G MSC E1 ports (facing transit)</v>
      </c>
      <c r="C675" s="25" t="s">
        <v>666</v>
      </c>
      <c r="D675" s="27"/>
      <c r="E675" s="27"/>
    </row>
    <row r="676" spans="2:5" x14ac:dyDescent="0.2">
      <c r="B676" s="25" t="str">
        <v>2G MSC E1 ports (facing POI)</v>
      </c>
      <c r="C676" s="25" t="s">
        <v>666</v>
      </c>
      <c r="D676" s="27"/>
      <c r="E676" s="27"/>
    </row>
    <row r="677" spans="2:5" x14ac:dyDescent="0.2">
      <c r="B677" s="25" t="str">
        <v>2G MSC E1 ports (facing VMS, etc.)</v>
      </c>
      <c r="C677" s="25" t="s">
        <v>666</v>
      </c>
      <c r="D677" s="27"/>
      <c r="E677" s="27"/>
    </row>
    <row r="678" spans="2:5" x14ac:dyDescent="0.2">
      <c r="B678" s="25" t="str">
        <v>3G MSC</v>
      </c>
      <c r="C678" s="25" t="s">
        <v>666</v>
      </c>
      <c r="D678" s="27"/>
      <c r="E678" s="27"/>
    </row>
    <row r="679" spans="2:5" x14ac:dyDescent="0.2">
      <c r="B679" s="25" t="str">
        <v>3G MSC processors (capacity in ports, e.g. in 600 ports)</v>
      </c>
      <c r="C679" s="25" t="s">
        <v>666</v>
      </c>
      <c r="D679" s="27"/>
      <c r="E679" s="27"/>
    </row>
    <row r="680" spans="2:5" x14ac:dyDescent="0.2">
      <c r="B680" s="25" t="str">
        <v>3G MSC sdetware (capacity in ports, e.g. in 600 ports)</v>
      </c>
      <c r="C680" s="25" t="s">
        <v>666</v>
      </c>
      <c r="D680" s="27"/>
      <c r="E680" s="27"/>
    </row>
    <row r="681" spans="2:5" x14ac:dyDescent="0.2">
      <c r="B681" s="25" t="str">
        <v>3G MSC E1 ports (facing RNC)</v>
      </c>
      <c r="C681" s="25" t="s">
        <v>666</v>
      </c>
      <c r="D681" s="27"/>
      <c r="E681" s="27"/>
    </row>
    <row r="682" spans="2:5" x14ac:dyDescent="0.2">
      <c r="B682" s="25" t="str">
        <v>3G MSC E1 ports (facing other MSC)</v>
      </c>
      <c r="C682" s="25" t="s">
        <v>666</v>
      </c>
      <c r="D682" s="27"/>
      <c r="E682" s="27"/>
    </row>
    <row r="683" spans="2:5" x14ac:dyDescent="0.2">
      <c r="B683" s="25" t="str">
        <v>3G MSC E1 ports (facing transit)</v>
      </c>
      <c r="C683" s="25" t="s">
        <v>666</v>
      </c>
      <c r="D683" s="27"/>
      <c r="E683" s="27"/>
    </row>
    <row r="684" spans="2:5" x14ac:dyDescent="0.2">
      <c r="B684" s="25" t="str">
        <v>3G MSC E1 ports (facing POI)</v>
      </c>
      <c r="C684" s="25" t="s">
        <v>666</v>
      </c>
      <c r="D684" s="27"/>
      <c r="E684" s="27"/>
    </row>
    <row r="685" spans="2:5" x14ac:dyDescent="0.2">
      <c r="B685" s="25" t="str">
        <v>3G MSC E1 ports (facing VMS, etc.)</v>
      </c>
      <c r="C685" s="25" t="s">
        <v>666</v>
      </c>
      <c r="D685" s="27"/>
      <c r="E685" s="27"/>
    </row>
    <row r="686" spans="2:5" x14ac:dyDescent="0.2">
      <c r="B686" s="25" t="str">
        <v>Transit switches (TSC)</v>
      </c>
      <c r="C686" s="25" t="s">
        <v>666</v>
      </c>
      <c r="D686" s="27"/>
      <c r="E686" s="27"/>
    </row>
    <row r="687" spans="2:5" x14ac:dyDescent="0.2">
      <c r="B687" s="25" t="str">
        <v>Transit switch E1 ports (facing MSC)</v>
      </c>
      <c r="C687" s="25" t="s">
        <v>666</v>
      </c>
      <c r="D687" s="27"/>
      <c r="E687" s="27"/>
    </row>
    <row r="688" spans="2:5" x14ac:dyDescent="0.2">
      <c r="B688" s="25" t="str">
        <v>Transit switch E1 ports (facing transits)</v>
      </c>
      <c r="C688" s="25" t="s">
        <v>666</v>
      </c>
      <c r="D688" s="27"/>
      <c r="E688" s="27"/>
    </row>
    <row r="689" spans="2:5" x14ac:dyDescent="0.2">
      <c r="B689" s="25" t="str">
        <v>Main conmutación emplazamientos (número de localizaciones containing MSC)</v>
      </c>
      <c r="C689" s="25" t="s">
        <v>666</v>
      </c>
      <c r="D689" s="27"/>
      <c r="E689" s="27"/>
    </row>
    <row r="690" spans="2:5" x14ac:dyDescent="0.2">
      <c r="B690" s="25" t="str">
        <v>National inter-switch site-site circuit switched backbone enlaces (e.g. SDH STM1)</v>
      </c>
      <c r="C690" s="25" t="s">
        <v>666</v>
      </c>
      <c r="D690" s="27"/>
      <c r="E690" s="27"/>
    </row>
    <row r="691" spans="2:5" x14ac:dyDescent="0.2">
      <c r="B691" s="25" t="str">
        <v>National inter-switch site-site circuit switched backbone distance (e.g. SDH STM1)</v>
      </c>
      <c r="C691" s="25" t="s">
        <v>666</v>
      </c>
      <c r="D691" s="27"/>
      <c r="E691" s="27"/>
    </row>
    <row r="692" spans="2:5" x14ac:dyDescent="0.2">
      <c r="B692" s="25" t="str">
        <v>MSS</v>
      </c>
      <c r="C692" s="25" t="s">
        <v>666</v>
      </c>
      <c r="D692" s="27"/>
      <c r="E692" s="27"/>
    </row>
    <row r="693" spans="2:5" x14ac:dyDescent="0.2">
      <c r="B693" s="25" t="str">
        <v>MGW</v>
      </c>
      <c r="C693" s="25" t="s">
        <v>666</v>
      </c>
      <c r="D693" s="27"/>
      <c r="E693" s="27"/>
    </row>
    <row r="694" spans="2:5" x14ac:dyDescent="0.2">
      <c r="B694" s="25" t="str">
        <v>MGW port increment</v>
      </c>
      <c r="C694" s="25" t="s">
        <v>666</v>
      </c>
      <c r="D694" s="27"/>
      <c r="E694" s="27"/>
    </row>
    <row r="695" spans="2:5" x14ac:dyDescent="0.2">
      <c r="B695" s="25" t="str">
        <v>VMS</v>
      </c>
      <c r="C695" s="25" t="s">
        <v>666</v>
      </c>
      <c r="D695" s="27"/>
      <c r="E695" s="27"/>
    </row>
    <row r="696" spans="2:5" x14ac:dyDescent="0.2">
      <c r="B696" s="25" t="str">
        <v>HLR (capacity in kSubs, e.g. 1000 kSubs)</v>
      </c>
      <c r="C696" s="25" t="s">
        <v>666</v>
      </c>
      <c r="D696" s="27"/>
      <c r="E696" s="27"/>
    </row>
    <row r="697" spans="2:5" x14ac:dyDescent="0.2">
      <c r="B697" s="25" t="str">
        <v>SMSC</v>
      </c>
      <c r="C697" s="25" t="s">
        <v>666</v>
      </c>
      <c r="D697" s="27"/>
      <c r="E697" s="27"/>
    </row>
    <row r="698" spans="2:5" x14ac:dyDescent="0.2">
      <c r="B698" s="25" t="str">
        <v>PCU - GPRS/EDGE/UMTS</v>
      </c>
      <c r="C698" s="25" t="s">
        <v>666</v>
      </c>
      <c r="D698" s="27"/>
      <c r="E698" s="27"/>
    </row>
    <row r="699" spans="2:5" x14ac:dyDescent="0.2">
      <c r="B699" s="25" t="str">
        <v>GGSN - GPRS/EDGE/UMTS (capacity in PDP, e.g. in 25k PDP)</v>
      </c>
      <c r="C699" s="25" t="s">
        <v>666</v>
      </c>
      <c r="D699" s="27"/>
      <c r="E699" s="27"/>
    </row>
    <row r="700" spans="2:5" x14ac:dyDescent="0.2">
      <c r="B700" s="25" t="str">
        <v>SGSN - GPRS/EDGE/UMTS (capacity in kSubs, e.g. in 80k subs)</v>
      </c>
      <c r="C700" s="25" t="s">
        <v>666</v>
      </c>
      <c r="D700" s="27"/>
      <c r="E700" s="27"/>
    </row>
    <row r="701" spans="2:5" x14ac:dyDescent="0.2">
      <c r="B701" s="25" t="str">
        <v>Billing system</v>
      </c>
      <c r="C701" s="25" t="s">
        <v>666</v>
      </c>
      <c r="D701" s="27"/>
      <c r="E701" s="27"/>
    </row>
    <row r="702" spans="2:5" x14ac:dyDescent="0.2">
      <c r="B702" s="25" t="str">
        <v>Network management system</v>
      </c>
      <c r="C702" s="25" t="s">
        <v>666</v>
      </c>
      <c r="D702" s="27"/>
      <c r="E702" s="27"/>
    </row>
    <row r="703" spans="2:5" x14ac:dyDescent="0.2">
      <c r="B703" s="25" t="str">
        <v>Any other significant network elements (e.g. IP routers, IP switches, SDH, ATM, WDM ...)</v>
      </c>
      <c r="C703" s="25" t="s">
        <v>666</v>
      </c>
      <c r="D703" s="27"/>
      <c r="E703" s="27"/>
    </row>
    <row r="704" spans="2:5" hidden="1" outlineLevel="1" x14ac:dyDescent="0.2">
      <c r="B704" s="25" t="str">
        <v>Any other significant network elements (e.g. IP routers, IP switches, SDH, ATM, WDM ...)</v>
      </c>
      <c r="C704" s="25" t="s">
        <v>666</v>
      </c>
      <c r="D704" s="27"/>
      <c r="E704" s="27"/>
    </row>
    <row r="705" spans="1:5" hidden="1" outlineLevel="1" x14ac:dyDescent="0.2">
      <c r="B705" s="25" t="str">
        <v>Any other significant network elements (e.g. IP routers, IP switches, SDH, ATM, WDM ...)</v>
      </c>
      <c r="C705" s="25" t="s">
        <v>666</v>
      </c>
      <c r="D705" s="27"/>
      <c r="E705" s="27"/>
    </row>
    <row r="706" spans="1:5" hidden="1" outlineLevel="1" x14ac:dyDescent="0.2">
      <c r="B706" s="25" t="str">
        <v>Any other significant network elements (e.g. IP routers, IP switches, SDH, ATM, WDM ...)</v>
      </c>
      <c r="C706" s="25" t="s">
        <v>666</v>
      </c>
      <c r="D706" s="27"/>
      <c r="E706" s="27"/>
    </row>
    <row r="707" spans="1:5" hidden="1" outlineLevel="1" x14ac:dyDescent="0.2">
      <c r="B707" s="25" t="str">
        <v>Any other significant network elements (e.g. IP routers, IP switches, SDH, ATM, WDM ...)</v>
      </c>
      <c r="C707" s="25" t="s">
        <v>666</v>
      </c>
      <c r="D707" s="27"/>
      <c r="E707" s="27"/>
    </row>
    <row r="708" spans="1:5" hidden="1" outlineLevel="1" x14ac:dyDescent="0.2">
      <c r="B708" s="25" t="str">
        <v>Any other significant network elements (e.g. IP routers, IP switches, SDH, ATM, WDM ...)</v>
      </c>
      <c r="C708" s="25" t="s">
        <v>666</v>
      </c>
      <c r="D708" s="27"/>
      <c r="E708" s="27"/>
    </row>
    <row r="709" spans="1:5" hidden="1" outlineLevel="1" x14ac:dyDescent="0.2">
      <c r="B709" s="25" t="str">
        <v>Any other significant network elements (e.g. IP routers, IP switches, SDH, ATM, WDM ...)</v>
      </c>
      <c r="C709" s="25" t="s">
        <v>666</v>
      </c>
      <c r="D709" s="27"/>
      <c r="E709" s="27"/>
    </row>
    <row r="710" spans="1:5" hidden="1" outlineLevel="1" x14ac:dyDescent="0.2">
      <c r="B710" s="25" t="str">
        <v>Any other significant network elements (e.g. IP routers, IP switches, SDH, ATM, WDM ...)</v>
      </c>
      <c r="C710" s="25" t="s">
        <v>666</v>
      </c>
      <c r="D710" s="27"/>
      <c r="E710" s="27"/>
    </row>
    <row r="711" spans="1:5" hidden="1" outlineLevel="1" x14ac:dyDescent="0.2">
      <c r="B711" s="25" t="str">
        <v>Any other significant network elements (e.g. IP routers, IP switches, SDH, ATM, WDM ...)</v>
      </c>
      <c r="C711" s="25" t="s">
        <v>666</v>
      </c>
      <c r="D711" s="27"/>
      <c r="E711" s="27"/>
    </row>
    <row r="712" spans="1:5" hidden="1" outlineLevel="1" x14ac:dyDescent="0.2">
      <c r="B712" s="25" t="str">
        <v>Any other significant network elements (e.g. IP routers, IP switches, SDH, ATM, WDM ...)</v>
      </c>
      <c r="C712" s="25" t="s">
        <v>666</v>
      </c>
      <c r="D712" s="27"/>
      <c r="E712" s="27"/>
    </row>
    <row r="713" spans="1:5" collapsed="1" x14ac:dyDescent="0.2">
      <c r="B713" s="26" t="str">
        <v>Any other significant network elements (e.g. IP routers, IP switches, SDH, ATM, WDM ...)</v>
      </c>
      <c r="C713" s="26" t="s">
        <v>666</v>
      </c>
      <c r="D713" s="27"/>
      <c r="E713" s="27"/>
    </row>
    <row r="715" spans="1:5" ht="18" x14ac:dyDescent="0.2">
      <c r="A715" s="83" t="s">
        <v>453</v>
      </c>
      <c r="B715" s="48" t="s">
        <v>678</v>
      </c>
    </row>
    <row r="716" spans="1:5" x14ac:dyDescent="0.2">
      <c r="B716" s="19"/>
      <c r="C716" s="2" t="s">
        <v>472</v>
      </c>
      <c r="D716" s="53" t="s">
        <v>149</v>
      </c>
      <c r="E716" s="73" t="s">
        <v>27</v>
      </c>
    </row>
    <row r="717" spans="1:5" x14ac:dyDescent="0.2">
      <c r="B717" s="24" t="str">
        <f t="array" ref="B717:B799">network_elements</f>
        <v>Owned site acquisition, civil and ancillary equipment - macro site</v>
      </c>
      <c r="C717" s="24" t="s">
        <v>666</v>
      </c>
      <c r="D717" s="27"/>
      <c r="E717" s="27"/>
    </row>
    <row r="718" spans="1:5" x14ac:dyDescent="0.2">
      <c r="B718" s="25" t="str">
        <v>Owned site acquisition, civil and ancillary equipment - micro site</v>
      </c>
      <c r="C718" s="25" t="s">
        <v>666</v>
      </c>
      <c r="D718" s="27"/>
      <c r="E718" s="27"/>
    </row>
    <row r="719" spans="1:5" x14ac:dyDescent="0.2">
      <c r="B719" s="25" t="str">
        <v>Owned site acquisition, civil and ancillary equipment - pico site</v>
      </c>
      <c r="C719" s="25" t="s">
        <v>666</v>
      </c>
      <c r="D719" s="27"/>
      <c r="E719" s="27"/>
    </row>
    <row r="720" spans="1:5" x14ac:dyDescent="0.2">
      <c r="B720" s="25" t="str">
        <v>Third party site civil and ancillary equipment - macro site</v>
      </c>
      <c r="C720" s="25" t="s">
        <v>666</v>
      </c>
      <c r="D720" s="27"/>
      <c r="E720" s="27"/>
    </row>
    <row r="721" spans="2:5" x14ac:dyDescent="0.2">
      <c r="B721" s="25" t="str">
        <v>Third party site civil and ancillary equipment - micro site</v>
      </c>
      <c r="C721" s="25" t="s">
        <v>666</v>
      </c>
      <c r="D721" s="27"/>
      <c r="E721" s="27"/>
    </row>
    <row r="722" spans="2:5" x14ac:dyDescent="0.2">
      <c r="B722" s="25" t="str">
        <v>Third party site civil and ancillary equipment - pico special indoor site</v>
      </c>
      <c r="C722" s="25" t="s">
        <v>666</v>
      </c>
      <c r="D722" s="27"/>
      <c r="E722" s="27"/>
    </row>
    <row r="723" spans="2:5" x14ac:dyDescent="0.2">
      <c r="B723" s="25" t="str">
        <v>Macro BTS 1-sector</v>
      </c>
      <c r="C723" s="25" t="s">
        <v>666</v>
      </c>
      <c r="D723" s="27"/>
      <c r="E723" s="27"/>
    </row>
    <row r="724" spans="2:5" x14ac:dyDescent="0.2">
      <c r="B724" s="25" t="str">
        <v>Macro BTS 2-sector</v>
      </c>
      <c r="C724" s="25" t="s">
        <v>666</v>
      </c>
      <c r="D724" s="27"/>
      <c r="E724" s="27"/>
    </row>
    <row r="725" spans="2:5" x14ac:dyDescent="0.2">
      <c r="B725" s="25" t="str">
        <v>Macro BTS 3-sector</v>
      </c>
      <c r="C725" s="25" t="s">
        <v>666</v>
      </c>
      <c r="D725" s="27"/>
      <c r="E725" s="27"/>
    </row>
    <row r="726" spans="2:5" x14ac:dyDescent="0.2">
      <c r="B726" s="25" t="str">
        <v>Indoor 2G micro site equipment</v>
      </c>
      <c r="C726" s="25" t="s">
        <v>666</v>
      </c>
      <c r="D726" s="27"/>
      <c r="E726" s="27"/>
    </row>
    <row r="727" spans="2:5" x14ac:dyDescent="0.2">
      <c r="B727" s="25" t="str">
        <v>Indoor 2G pico / special indoor site equipment</v>
      </c>
      <c r="C727" s="25" t="s">
        <v>666</v>
      </c>
      <c r="D727" s="27"/>
      <c r="E727" s="27"/>
    </row>
    <row r="728" spans="2:5" x14ac:dyDescent="0.2">
      <c r="B728" s="25" t="str">
        <v>EGSM900 3-sector BTS overlay</v>
      </c>
      <c r="C728" s="25" t="s">
        <v>666</v>
      </c>
      <c r="D728" s="27"/>
      <c r="E728" s="27"/>
    </row>
    <row r="729" spans="2:5" x14ac:dyDescent="0.2">
      <c r="B729" s="25" t="str">
        <v>DCS1800 3-sector BTS overlay</v>
      </c>
      <c r="C729" s="25" t="s">
        <v>666</v>
      </c>
      <c r="D729" s="27"/>
      <c r="E729" s="27"/>
    </row>
    <row r="730" spans="2:5" x14ac:dyDescent="0.2">
      <c r="B730" s="25" t="str">
        <v>Pico Indoor distributed/repeated antenna special site</v>
      </c>
      <c r="C730" s="25" t="s">
        <v>666</v>
      </c>
      <c r="D730" s="27"/>
      <c r="E730" s="27"/>
    </row>
    <row r="731" spans="2:5" x14ac:dyDescent="0.2">
      <c r="B731" s="25" t="str">
        <v>PGSM TRX</v>
      </c>
      <c r="C731" s="25" t="s">
        <v>666</v>
      </c>
      <c r="D731" s="27"/>
      <c r="E731" s="27"/>
    </row>
    <row r="732" spans="2:5" x14ac:dyDescent="0.2">
      <c r="B732" s="25" t="str">
        <v>EGSM/DCS TRX</v>
      </c>
      <c r="C732" s="25" t="s">
        <v>666</v>
      </c>
      <c r="D732" s="27"/>
      <c r="E732" s="27"/>
    </row>
    <row r="733" spans="2:5" x14ac:dyDescent="0.2">
      <c r="B733" s="25" t="str">
        <v>Micro TRX</v>
      </c>
      <c r="C733" s="25" t="s">
        <v>666</v>
      </c>
      <c r="D733" s="27"/>
      <c r="E733" s="27"/>
    </row>
    <row r="734" spans="2:5" x14ac:dyDescent="0.2">
      <c r="B734" s="25" t="str">
        <v>Pico indoor/special TRX</v>
      </c>
      <c r="C734" s="25" t="s">
        <v>666</v>
      </c>
      <c r="D734" s="27"/>
      <c r="E734" s="27"/>
    </row>
    <row r="735" spans="2:5" x14ac:dyDescent="0.2">
      <c r="B735" s="25" t="str">
        <v>Macro Node B 3-sector</v>
      </c>
      <c r="C735" s="25" t="s">
        <v>666</v>
      </c>
      <c r="D735" s="27"/>
      <c r="E735" s="27"/>
    </row>
    <row r="736" spans="2:5" x14ac:dyDescent="0.2">
      <c r="B736" s="25" t="str">
        <v>Macro carriers (3-sector)</v>
      </c>
      <c r="C736" s="25" t="s">
        <v>666</v>
      </c>
      <c r="D736" s="27"/>
      <c r="E736" s="27"/>
    </row>
    <row r="737" spans="2:5" x14ac:dyDescent="0.2">
      <c r="B737" s="25" t="str">
        <v>Macro channel kits (or channel elements)</v>
      </c>
      <c r="C737" s="25" t="s">
        <v>666</v>
      </c>
      <c r="D737" s="27"/>
      <c r="E737" s="27"/>
    </row>
    <row r="738" spans="2:5" x14ac:dyDescent="0.2">
      <c r="B738" s="25" t="str">
        <v>Indoor micro Node B</v>
      </c>
      <c r="C738" s="25" t="s">
        <v>666</v>
      </c>
      <c r="D738" s="27"/>
      <c r="E738" s="27"/>
    </row>
    <row r="739" spans="2:5" x14ac:dyDescent="0.2">
      <c r="B739" s="25" t="str">
        <v>Indoor pico Node B</v>
      </c>
      <c r="C739" s="25" t="s">
        <v>666</v>
      </c>
      <c r="D739" s="27"/>
      <c r="E739" s="27"/>
    </row>
    <row r="740" spans="2:5" x14ac:dyDescent="0.2">
      <c r="B740" s="25" t="str">
        <v>Indoor distributed/repeated antenna special site Node B</v>
      </c>
      <c r="C740" s="25" t="s">
        <v>666</v>
      </c>
      <c r="D740" s="27"/>
      <c r="E740" s="27"/>
    </row>
    <row r="741" spans="2:5" x14ac:dyDescent="0.2">
      <c r="B741" s="25" t="str">
        <v>Micro channel kits (or channel elements)</v>
      </c>
      <c r="C741" s="25" t="s">
        <v>666</v>
      </c>
      <c r="D741" s="27"/>
      <c r="E741" s="27"/>
    </row>
    <row r="742" spans="2:5" x14ac:dyDescent="0.2">
      <c r="B742" s="25" t="str">
        <v>Pico indoor/special channel kits (or channel elements)</v>
      </c>
      <c r="C742" s="25" t="s">
        <v>666</v>
      </c>
      <c r="D742" s="27"/>
      <c r="E742" s="27"/>
    </row>
    <row r="743" spans="2:5" x14ac:dyDescent="0.2">
      <c r="B743" s="25" t="str">
        <v>Microwave BTS-BSC backhaul enlaces</v>
      </c>
      <c r="C743" s="25" t="s">
        <v>666</v>
      </c>
      <c r="D743" s="27"/>
      <c r="E743" s="27"/>
    </row>
    <row r="744" spans="2:5" x14ac:dyDescent="0.2">
      <c r="B744" s="25" t="str">
        <v>Leased BTS-BSC backhaul enlaces (E1)</v>
      </c>
      <c r="C744" s="25" t="s">
        <v>666</v>
      </c>
      <c r="D744" s="27"/>
      <c r="E744" s="27"/>
    </row>
    <row r="745" spans="2:5" x14ac:dyDescent="0.2">
      <c r="B745" s="25" t="str">
        <v>Fibre BTS-BSC backhaul enlaces</v>
      </c>
      <c r="C745" s="25" t="s">
        <v>666</v>
      </c>
      <c r="D745" s="27"/>
      <c r="E745" s="27"/>
    </row>
    <row r="746" spans="2:5" x14ac:dyDescent="0.2">
      <c r="B746" s="25" t="str">
        <v>BSC base unit (capacity in # de TRX, e.g. in 1024 TRX)</v>
      </c>
      <c r="C746" s="25" t="s">
        <v>666</v>
      </c>
      <c r="D746" s="27"/>
      <c r="E746" s="27"/>
    </row>
    <row r="747" spans="2:5" x14ac:dyDescent="0.2">
      <c r="B747" s="25" t="str">
        <v>BSC E1 ports (facing BTS)</v>
      </c>
      <c r="C747" s="25" t="s">
        <v>666</v>
      </c>
      <c r="D747" s="27"/>
      <c r="E747" s="27"/>
    </row>
    <row r="748" spans="2:5" x14ac:dyDescent="0.2">
      <c r="B748" s="25" t="str">
        <v>BSC E1 ports (facing MSC)</v>
      </c>
      <c r="C748" s="25" t="s">
        <v>666</v>
      </c>
      <c r="D748" s="27"/>
      <c r="E748" s="27"/>
    </row>
    <row r="749" spans="2:5" x14ac:dyDescent="0.2">
      <c r="B749" s="25" t="str">
        <v>RNC base unit</v>
      </c>
      <c r="C749" s="25" t="s">
        <v>666</v>
      </c>
      <c r="D749" s="27"/>
      <c r="E749" s="27"/>
    </row>
    <row r="750" spans="2:5" x14ac:dyDescent="0.2">
      <c r="B750" s="25" t="str">
        <v>RNC E1 ports (facing Node B)</v>
      </c>
      <c r="C750" s="25" t="s">
        <v>666</v>
      </c>
      <c r="D750" s="27"/>
      <c r="E750" s="27"/>
    </row>
    <row r="751" spans="2:5" x14ac:dyDescent="0.2">
      <c r="B751" s="25" t="str">
        <v>RNC E1 ports (facing core)</v>
      </c>
      <c r="C751" s="25" t="s">
        <v>666</v>
      </c>
      <c r="D751" s="27"/>
      <c r="E751" s="27"/>
    </row>
    <row r="752" spans="2:5" x14ac:dyDescent="0.2">
      <c r="B752" s="25" t="str">
        <v>National  BSC-MSC microwave enlaces (número de enlaces)</v>
      </c>
      <c r="C752" s="25" t="s">
        <v>666</v>
      </c>
      <c r="D752" s="27"/>
      <c r="E752" s="27"/>
    </row>
    <row r="753" spans="2:5" x14ac:dyDescent="0.2">
      <c r="B753" s="25" t="str">
        <v>National BSC-MSC microwave enlaces (número de hops)</v>
      </c>
      <c r="C753" s="25" t="s">
        <v>666</v>
      </c>
      <c r="D753" s="27"/>
      <c r="E753" s="27"/>
    </row>
    <row r="754" spans="2:5" x14ac:dyDescent="0.2">
      <c r="B754" s="25" t="str">
        <v>National BSC-MSC leased transmission (e.g. SDH STM1) (número de enlaces)</v>
      </c>
      <c r="C754" s="25" t="s">
        <v>666</v>
      </c>
      <c r="D754" s="27"/>
      <c r="E754" s="27"/>
    </row>
    <row r="755" spans="2:5" x14ac:dyDescent="0.2">
      <c r="B755" s="25" t="str">
        <v>National BSC-MSC leased transmission (e.g. SDH STM1) (total distance de enlaces)</v>
      </c>
      <c r="C755" s="25" t="s">
        <v>666</v>
      </c>
      <c r="D755" s="27"/>
      <c r="E755" s="27"/>
    </row>
    <row r="756" spans="2:5" x14ac:dyDescent="0.2">
      <c r="B756" s="25" t="str">
        <v>2G MSC</v>
      </c>
      <c r="C756" s="25" t="s">
        <v>666</v>
      </c>
      <c r="D756" s="27"/>
      <c r="E756" s="27"/>
    </row>
    <row r="757" spans="2:5" x14ac:dyDescent="0.2">
      <c r="B757" s="25" t="str">
        <v>2G MSC processors (capacity in ports, e.g. in 600 ports)</v>
      </c>
      <c r="C757" s="25" t="s">
        <v>666</v>
      </c>
      <c r="D757" s="27"/>
      <c r="E757" s="27"/>
    </row>
    <row r="758" spans="2:5" x14ac:dyDescent="0.2">
      <c r="B758" s="25" t="str">
        <v>2G MSC sdetware (capacity in ports, e.g. in 600 ports)</v>
      </c>
      <c r="C758" s="25" t="s">
        <v>666</v>
      </c>
      <c r="D758" s="27"/>
      <c r="E758" s="27"/>
    </row>
    <row r="759" spans="2:5" x14ac:dyDescent="0.2">
      <c r="B759" s="25" t="str">
        <v>2G MSC E1 ports (facing BSC)</v>
      </c>
      <c r="C759" s="25" t="s">
        <v>666</v>
      </c>
      <c r="D759" s="27"/>
      <c r="E759" s="27"/>
    </row>
    <row r="760" spans="2:5" x14ac:dyDescent="0.2">
      <c r="B760" s="25" t="str">
        <v>2G MSC E1 ports (facing other MSC)</v>
      </c>
      <c r="C760" s="25" t="s">
        <v>666</v>
      </c>
      <c r="D760" s="27"/>
      <c r="E760" s="27"/>
    </row>
    <row r="761" spans="2:5" x14ac:dyDescent="0.2">
      <c r="B761" s="25" t="str">
        <v>2G MSC E1 ports (facing transit)</v>
      </c>
      <c r="C761" s="25" t="s">
        <v>666</v>
      </c>
      <c r="D761" s="27"/>
      <c r="E761" s="27"/>
    </row>
    <row r="762" spans="2:5" x14ac:dyDescent="0.2">
      <c r="B762" s="25" t="str">
        <v>2G MSC E1 ports (facing POI)</v>
      </c>
      <c r="C762" s="25" t="s">
        <v>666</v>
      </c>
      <c r="D762" s="27"/>
      <c r="E762" s="27"/>
    </row>
    <row r="763" spans="2:5" x14ac:dyDescent="0.2">
      <c r="B763" s="25" t="str">
        <v>2G MSC E1 ports (facing VMS, etc.)</v>
      </c>
      <c r="C763" s="25" t="s">
        <v>666</v>
      </c>
      <c r="D763" s="27"/>
      <c r="E763" s="27"/>
    </row>
    <row r="764" spans="2:5" x14ac:dyDescent="0.2">
      <c r="B764" s="25" t="str">
        <v>3G MSC</v>
      </c>
      <c r="C764" s="25" t="s">
        <v>666</v>
      </c>
      <c r="D764" s="27"/>
      <c r="E764" s="27"/>
    </row>
    <row r="765" spans="2:5" x14ac:dyDescent="0.2">
      <c r="B765" s="25" t="str">
        <v>3G MSC processors (capacity in ports, e.g. in 600 ports)</v>
      </c>
      <c r="C765" s="25" t="s">
        <v>666</v>
      </c>
      <c r="D765" s="27"/>
      <c r="E765" s="27"/>
    </row>
    <row r="766" spans="2:5" x14ac:dyDescent="0.2">
      <c r="B766" s="25" t="str">
        <v>3G MSC sdetware (capacity in ports, e.g. in 600 ports)</v>
      </c>
      <c r="C766" s="25" t="s">
        <v>666</v>
      </c>
      <c r="D766" s="27"/>
      <c r="E766" s="27"/>
    </row>
    <row r="767" spans="2:5" x14ac:dyDescent="0.2">
      <c r="B767" s="25" t="str">
        <v>3G MSC E1 ports (facing RNC)</v>
      </c>
      <c r="C767" s="25" t="s">
        <v>666</v>
      </c>
      <c r="D767" s="27"/>
      <c r="E767" s="27"/>
    </row>
    <row r="768" spans="2:5" x14ac:dyDescent="0.2">
      <c r="B768" s="25" t="str">
        <v>3G MSC E1 ports (facing other MSC)</v>
      </c>
      <c r="C768" s="25" t="s">
        <v>666</v>
      </c>
      <c r="D768" s="27"/>
      <c r="E768" s="27"/>
    </row>
    <row r="769" spans="2:5" x14ac:dyDescent="0.2">
      <c r="B769" s="25" t="str">
        <v>3G MSC E1 ports (facing transit)</v>
      </c>
      <c r="C769" s="25" t="s">
        <v>666</v>
      </c>
      <c r="D769" s="27"/>
      <c r="E769" s="27"/>
    </row>
    <row r="770" spans="2:5" x14ac:dyDescent="0.2">
      <c r="B770" s="25" t="str">
        <v>3G MSC E1 ports (facing POI)</v>
      </c>
      <c r="C770" s="25" t="s">
        <v>666</v>
      </c>
      <c r="D770" s="27"/>
      <c r="E770" s="27"/>
    </row>
    <row r="771" spans="2:5" x14ac:dyDescent="0.2">
      <c r="B771" s="25" t="str">
        <v>3G MSC E1 ports (facing VMS, etc.)</v>
      </c>
      <c r="C771" s="25" t="s">
        <v>666</v>
      </c>
      <c r="D771" s="27"/>
      <c r="E771" s="27"/>
    </row>
    <row r="772" spans="2:5" x14ac:dyDescent="0.2">
      <c r="B772" s="25" t="str">
        <v>Transit switches (TSC)</v>
      </c>
      <c r="C772" s="25" t="s">
        <v>666</v>
      </c>
      <c r="D772" s="27"/>
      <c r="E772" s="27"/>
    </row>
    <row r="773" spans="2:5" x14ac:dyDescent="0.2">
      <c r="B773" s="25" t="str">
        <v>Transit switch E1 ports (facing MSC)</v>
      </c>
      <c r="C773" s="25" t="s">
        <v>666</v>
      </c>
      <c r="D773" s="27"/>
      <c r="E773" s="27"/>
    </row>
    <row r="774" spans="2:5" x14ac:dyDescent="0.2">
      <c r="B774" s="25" t="str">
        <v>Transit switch E1 ports (facing transits)</v>
      </c>
      <c r="C774" s="25" t="s">
        <v>666</v>
      </c>
      <c r="D774" s="27"/>
      <c r="E774" s="27"/>
    </row>
    <row r="775" spans="2:5" x14ac:dyDescent="0.2">
      <c r="B775" s="25" t="str">
        <v>Main conmutación emplazamientos (número de localizaciones containing MSC)</v>
      </c>
      <c r="C775" s="25" t="s">
        <v>666</v>
      </c>
      <c r="D775" s="27"/>
      <c r="E775" s="27"/>
    </row>
    <row r="776" spans="2:5" x14ac:dyDescent="0.2">
      <c r="B776" s="25" t="str">
        <v>National inter-switch site-site circuit switched backbone enlaces (e.g. SDH STM1)</v>
      </c>
      <c r="C776" s="25" t="s">
        <v>666</v>
      </c>
      <c r="D776" s="27"/>
      <c r="E776" s="27"/>
    </row>
    <row r="777" spans="2:5" x14ac:dyDescent="0.2">
      <c r="B777" s="25" t="str">
        <v>National inter-switch site-site circuit switched backbone distance (e.g. SDH STM1)</v>
      </c>
      <c r="C777" s="25" t="s">
        <v>666</v>
      </c>
      <c r="D777" s="27"/>
      <c r="E777" s="27"/>
    </row>
    <row r="778" spans="2:5" x14ac:dyDescent="0.2">
      <c r="B778" s="25" t="str">
        <v>MSS</v>
      </c>
      <c r="C778" s="25" t="s">
        <v>666</v>
      </c>
      <c r="D778" s="27"/>
      <c r="E778" s="27"/>
    </row>
    <row r="779" spans="2:5" x14ac:dyDescent="0.2">
      <c r="B779" s="25" t="str">
        <v>MGW</v>
      </c>
      <c r="C779" s="25" t="s">
        <v>666</v>
      </c>
      <c r="D779" s="27"/>
      <c r="E779" s="27"/>
    </row>
    <row r="780" spans="2:5" x14ac:dyDescent="0.2">
      <c r="B780" s="25" t="str">
        <v>MGW port increment</v>
      </c>
      <c r="C780" s="25" t="s">
        <v>666</v>
      </c>
      <c r="D780" s="27"/>
      <c r="E780" s="27"/>
    </row>
    <row r="781" spans="2:5" x14ac:dyDescent="0.2">
      <c r="B781" s="25" t="str">
        <v>VMS</v>
      </c>
      <c r="C781" s="25" t="s">
        <v>666</v>
      </c>
      <c r="D781" s="27"/>
      <c r="E781" s="27"/>
    </row>
    <row r="782" spans="2:5" x14ac:dyDescent="0.2">
      <c r="B782" s="25" t="str">
        <v>HLR (capacity in kSubs, e.g. 1000 kSubs)</v>
      </c>
      <c r="C782" s="25" t="s">
        <v>666</v>
      </c>
      <c r="D782" s="27"/>
      <c r="E782" s="27"/>
    </row>
    <row r="783" spans="2:5" x14ac:dyDescent="0.2">
      <c r="B783" s="25" t="str">
        <v>SMSC</v>
      </c>
      <c r="C783" s="25" t="s">
        <v>666</v>
      </c>
      <c r="D783" s="27"/>
      <c r="E783" s="27"/>
    </row>
    <row r="784" spans="2:5" x14ac:dyDescent="0.2">
      <c r="B784" s="25" t="str">
        <v>PCU - GPRS/EDGE/UMTS</v>
      </c>
      <c r="C784" s="25" t="s">
        <v>666</v>
      </c>
      <c r="D784" s="27"/>
      <c r="E784" s="27"/>
    </row>
    <row r="785" spans="2:5" x14ac:dyDescent="0.2">
      <c r="B785" s="25" t="str">
        <v>GGSN - GPRS/EDGE/UMTS (capacity in PDP, e.g. in 25k PDP)</v>
      </c>
      <c r="C785" s="25" t="s">
        <v>666</v>
      </c>
      <c r="D785" s="27"/>
      <c r="E785" s="27"/>
    </row>
    <row r="786" spans="2:5" x14ac:dyDescent="0.2">
      <c r="B786" s="25" t="str">
        <v>SGSN - GPRS/EDGE/UMTS (capacity in kSubs, e.g. in 80k subs)</v>
      </c>
      <c r="C786" s="25" t="s">
        <v>666</v>
      </c>
      <c r="D786" s="27"/>
      <c r="E786" s="27"/>
    </row>
    <row r="787" spans="2:5" x14ac:dyDescent="0.2">
      <c r="B787" s="25" t="str">
        <v>Billing system</v>
      </c>
      <c r="C787" s="25" t="s">
        <v>666</v>
      </c>
      <c r="D787" s="27"/>
      <c r="E787" s="27"/>
    </row>
    <row r="788" spans="2:5" x14ac:dyDescent="0.2">
      <c r="B788" s="25" t="str">
        <v>Network management system</v>
      </c>
      <c r="C788" s="25" t="s">
        <v>666</v>
      </c>
      <c r="D788" s="27"/>
      <c r="E788" s="27"/>
    </row>
    <row r="789" spans="2:5" x14ac:dyDescent="0.2">
      <c r="B789" s="25" t="str">
        <v>Any other significant network elements (e.g. IP routers, IP switches, SDH, ATM, WDM ...)</v>
      </c>
      <c r="C789" s="25" t="s">
        <v>666</v>
      </c>
      <c r="D789" s="27"/>
      <c r="E789" s="27"/>
    </row>
    <row r="790" spans="2:5" hidden="1" outlineLevel="1" x14ac:dyDescent="0.2">
      <c r="B790" s="25" t="str">
        <v>Any other significant network elements (e.g. IP routers, IP switches, SDH, ATM, WDM ...)</v>
      </c>
      <c r="C790" s="25" t="s">
        <v>666</v>
      </c>
      <c r="D790" s="27"/>
      <c r="E790" s="27"/>
    </row>
    <row r="791" spans="2:5" hidden="1" outlineLevel="1" x14ac:dyDescent="0.2">
      <c r="B791" s="25" t="str">
        <v>Any other significant network elements (e.g. IP routers, IP switches, SDH, ATM, WDM ...)</v>
      </c>
      <c r="C791" s="25" t="s">
        <v>666</v>
      </c>
      <c r="D791" s="27"/>
      <c r="E791" s="27"/>
    </row>
    <row r="792" spans="2:5" hidden="1" outlineLevel="1" x14ac:dyDescent="0.2">
      <c r="B792" s="25" t="str">
        <v>Any other significant network elements (e.g. IP routers, IP switches, SDH, ATM, WDM ...)</v>
      </c>
      <c r="C792" s="25" t="s">
        <v>666</v>
      </c>
      <c r="D792" s="27"/>
      <c r="E792" s="27"/>
    </row>
    <row r="793" spans="2:5" hidden="1" outlineLevel="1" x14ac:dyDescent="0.2">
      <c r="B793" s="25" t="str">
        <v>Any other significant network elements (e.g. IP routers, IP switches, SDH, ATM, WDM ...)</v>
      </c>
      <c r="C793" s="25" t="s">
        <v>666</v>
      </c>
      <c r="D793" s="27"/>
      <c r="E793" s="27"/>
    </row>
    <row r="794" spans="2:5" hidden="1" outlineLevel="1" x14ac:dyDescent="0.2">
      <c r="B794" s="25" t="str">
        <v>Any other significant network elements (e.g. IP routers, IP switches, SDH, ATM, WDM ...)</v>
      </c>
      <c r="C794" s="25" t="s">
        <v>666</v>
      </c>
      <c r="D794" s="27"/>
      <c r="E794" s="27"/>
    </row>
    <row r="795" spans="2:5" hidden="1" outlineLevel="1" x14ac:dyDescent="0.2">
      <c r="B795" s="25" t="str">
        <v>Any other significant network elements (e.g. IP routers, IP switches, SDH, ATM, WDM ...)</v>
      </c>
      <c r="C795" s="25" t="s">
        <v>666</v>
      </c>
      <c r="D795" s="27"/>
      <c r="E795" s="27"/>
    </row>
    <row r="796" spans="2:5" hidden="1" outlineLevel="1" x14ac:dyDescent="0.2">
      <c r="B796" s="25" t="str">
        <v>Any other significant network elements (e.g. IP routers, IP switches, SDH, ATM, WDM ...)</v>
      </c>
      <c r="C796" s="25" t="s">
        <v>666</v>
      </c>
      <c r="D796" s="27"/>
      <c r="E796" s="27"/>
    </row>
    <row r="797" spans="2:5" hidden="1" outlineLevel="1" x14ac:dyDescent="0.2">
      <c r="B797" s="25" t="str">
        <v>Any other significant network elements (e.g. IP routers, IP switches, SDH, ATM, WDM ...)</v>
      </c>
      <c r="C797" s="25" t="s">
        <v>666</v>
      </c>
      <c r="D797" s="27"/>
      <c r="E797" s="27"/>
    </row>
    <row r="798" spans="2:5" hidden="1" outlineLevel="1" x14ac:dyDescent="0.2">
      <c r="B798" s="25" t="str">
        <v>Any other significant network elements (e.g. IP routers, IP switches, SDH, ATM, WDM ...)</v>
      </c>
      <c r="C798" s="25" t="s">
        <v>666</v>
      </c>
      <c r="D798" s="27"/>
      <c r="E798" s="27"/>
    </row>
    <row r="799" spans="2:5" collapsed="1" x14ac:dyDescent="0.2">
      <c r="B799" s="26" t="str">
        <v>Any other significant network elements (e.g. IP routers, IP switches, SDH, ATM, WDM ...)</v>
      </c>
      <c r="C799" s="26" t="s">
        <v>666</v>
      </c>
      <c r="D799" s="27"/>
      <c r="E799" s="27"/>
    </row>
    <row r="801" spans="1:18" ht="18" x14ac:dyDescent="0.2">
      <c r="A801" s="83" t="s">
        <v>454</v>
      </c>
      <c r="B801" s="48" t="s">
        <v>679</v>
      </c>
    </row>
    <row r="802" spans="1:18" ht="30" customHeight="1" x14ac:dyDescent="0.2">
      <c r="B802" s="135"/>
      <c r="C802" s="135"/>
      <c r="D802" s="135"/>
      <c r="E802" s="135"/>
      <c r="F802" s="135"/>
      <c r="G802" s="135"/>
      <c r="H802" s="135"/>
      <c r="I802" s="135"/>
      <c r="J802" s="135"/>
      <c r="K802" s="135"/>
      <c r="L802" s="135"/>
      <c r="M802" s="135"/>
      <c r="N802" s="135"/>
      <c r="O802" s="135"/>
      <c r="P802" s="135"/>
      <c r="Q802" s="135"/>
      <c r="R802" s="135"/>
    </row>
    <row r="803" spans="1:18" ht="15.75" x14ac:dyDescent="0.2">
      <c r="B803" s="48"/>
    </row>
    <row r="804" spans="1:18" ht="18" x14ac:dyDescent="0.2">
      <c r="A804" s="83" t="s">
        <v>455</v>
      </c>
      <c r="B804" s="48" t="s">
        <v>681</v>
      </c>
    </row>
    <row r="805" spans="1:18" ht="30" customHeight="1" x14ac:dyDescent="0.2">
      <c r="B805" s="135"/>
      <c r="C805" s="135"/>
      <c r="D805" s="135"/>
      <c r="E805" s="135"/>
      <c r="F805" s="135"/>
      <c r="G805" s="135"/>
      <c r="H805" s="135"/>
      <c r="I805" s="135"/>
      <c r="J805" s="135"/>
      <c r="K805" s="135"/>
      <c r="L805" s="135"/>
      <c r="M805" s="135"/>
      <c r="N805" s="135"/>
      <c r="O805" s="135"/>
      <c r="P805" s="135"/>
      <c r="Q805" s="135"/>
      <c r="R805" s="135"/>
    </row>
    <row r="806" spans="1:18" ht="15.75" x14ac:dyDescent="0.2">
      <c r="B806" s="48"/>
    </row>
    <row r="807" spans="1:18" ht="18" x14ac:dyDescent="0.2">
      <c r="A807" s="83" t="s">
        <v>456</v>
      </c>
      <c r="B807" s="48" t="s">
        <v>680</v>
      </c>
    </row>
    <row r="808" spans="1:18" ht="30" customHeight="1" x14ac:dyDescent="0.2">
      <c r="B808" s="135"/>
      <c r="C808" s="135"/>
      <c r="D808" s="135"/>
      <c r="E808" s="135"/>
      <c r="F808" s="135"/>
      <c r="G808" s="135"/>
      <c r="H808" s="135"/>
      <c r="I808" s="135"/>
      <c r="J808" s="135"/>
      <c r="K808" s="135"/>
      <c r="L808" s="135"/>
      <c r="M808" s="135"/>
      <c r="N808" s="135"/>
      <c r="O808" s="135"/>
      <c r="P808" s="135"/>
      <c r="Q808" s="135"/>
      <c r="R808" s="135"/>
    </row>
    <row r="809" spans="1:18" ht="15.75" x14ac:dyDescent="0.2">
      <c r="B809" s="48"/>
    </row>
    <row r="810" spans="1:18" ht="18" x14ac:dyDescent="0.2">
      <c r="A810" s="83" t="s">
        <v>457</v>
      </c>
      <c r="B810" s="48" t="s">
        <v>682</v>
      </c>
    </row>
    <row r="811" spans="1:18" ht="30" customHeight="1" x14ac:dyDescent="0.2">
      <c r="B811" s="135"/>
      <c r="C811" s="135"/>
      <c r="D811" s="135"/>
      <c r="E811" s="135"/>
      <c r="F811" s="135"/>
      <c r="G811" s="135"/>
      <c r="H811" s="135"/>
      <c r="I811" s="135"/>
      <c r="J811" s="135"/>
      <c r="K811" s="135"/>
      <c r="L811" s="135"/>
      <c r="M811" s="135"/>
      <c r="N811" s="135"/>
      <c r="O811" s="135"/>
      <c r="P811" s="135"/>
      <c r="Q811" s="135"/>
      <c r="R811" s="135"/>
    </row>
    <row r="812" spans="1:18" ht="15.75" x14ac:dyDescent="0.2">
      <c r="B812" s="48"/>
    </row>
    <row r="813" spans="1:18" ht="18" x14ac:dyDescent="0.2">
      <c r="A813" s="83" t="s">
        <v>458</v>
      </c>
      <c r="B813" s="48" t="s">
        <v>685</v>
      </c>
    </row>
    <row r="814" spans="1:18" ht="30" customHeight="1" x14ac:dyDescent="0.2">
      <c r="B814" s="137" t="s">
        <v>683</v>
      </c>
      <c r="C814" s="135"/>
      <c r="D814" s="135"/>
      <c r="E814" s="135"/>
      <c r="F814" s="135"/>
      <c r="G814" s="135"/>
      <c r="H814" s="135"/>
      <c r="I814" s="135"/>
      <c r="J814" s="135"/>
      <c r="K814" s="135"/>
      <c r="L814" s="135"/>
      <c r="M814" s="135"/>
      <c r="N814" s="135"/>
      <c r="O814" s="135"/>
      <c r="P814" s="135"/>
      <c r="Q814" s="135"/>
      <c r="R814" s="135"/>
    </row>
    <row r="816" spans="1:18" ht="18" x14ac:dyDescent="0.2">
      <c r="A816" s="83" t="s">
        <v>459</v>
      </c>
      <c r="B816" s="48" t="s">
        <v>684</v>
      </c>
    </row>
    <row r="817" spans="1:18" ht="30" customHeight="1" x14ac:dyDescent="0.2">
      <c r="B817" s="135"/>
      <c r="C817" s="135"/>
      <c r="D817" s="135"/>
      <c r="E817" s="135"/>
      <c r="F817" s="135"/>
      <c r="G817" s="135"/>
      <c r="H817" s="135"/>
      <c r="I817" s="135"/>
      <c r="J817" s="135"/>
      <c r="K817" s="135"/>
      <c r="L817" s="135"/>
      <c r="M817" s="135"/>
      <c r="N817" s="135"/>
      <c r="O817" s="135"/>
      <c r="P817" s="135"/>
      <c r="Q817" s="135"/>
      <c r="R817" s="135"/>
    </row>
    <row r="819" spans="1:18" ht="18" x14ac:dyDescent="0.2">
      <c r="A819" s="83" t="s">
        <v>460</v>
      </c>
      <c r="B819" s="48" t="s">
        <v>686</v>
      </c>
    </row>
    <row r="820" spans="1:18" ht="30" customHeight="1" x14ac:dyDescent="0.2">
      <c r="B820" s="135"/>
      <c r="C820" s="135"/>
      <c r="D820" s="135"/>
      <c r="E820" s="135"/>
      <c r="F820" s="135"/>
      <c r="G820" s="135"/>
      <c r="H820" s="135"/>
      <c r="I820" s="135"/>
      <c r="J820" s="135"/>
      <c r="K820" s="135"/>
      <c r="L820" s="135"/>
      <c r="M820" s="135"/>
      <c r="N820" s="135"/>
      <c r="O820" s="135"/>
      <c r="P820" s="135"/>
      <c r="Q820" s="135"/>
      <c r="R820" s="135"/>
    </row>
  </sheetData>
  <mergeCells count="13">
    <mergeCell ref="B814:R814"/>
    <mergeCell ref="B817:R817"/>
    <mergeCell ref="B820:R820"/>
    <mergeCell ref="E7:U7"/>
    <mergeCell ref="E96:U96"/>
    <mergeCell ref="E188:U188"/>
    <mergeCell ref="E277:U277"/>
    <mergeCell ref="B627:R627"/>
    <mergeCell ref="B802:R802"/>
    <mergeCell ref="E99:U99"/>
    <mergeCell ref="B805:R805"/>
    <mergeCell ref="B808:R808"/>
    <mergeCell ref="B811:R811"/>
  </mergeCells>
  <phoneticPr fontId="0" type="noConversion"/>
  <pageMargins left="0.70866141732283472" right="0.70866141732283472" top="0.51181102362204722" bottom="0.51181102362204722" header="0.51181102362204722" footer="0.35433070866141736"/>
  <pageSetup paperSize="9" scale="20" fitToHeight="0" orientation="landscape" horizontalDpi="4294967292" verticalDpi="4294967292" r:id="rId1"/>
  <headerFooter alignWithMargins="0">
    <oddFooter>&amp;L&amp;F : &amp;A&amp;RPage &amp;P of &amp;N</oddFooter>
  </headerFooter>
  <rowBreaks count="9" manualBreakCount="9">
    <brk id="94" max="16383" man="1"/>
    <brk id="186" max="16383" man="1"/>
    <brk id="275" max="16383" man="1"/>
    <brk id="364" max="16383" man="1"/>
    <brk id="451" max="16383" man="1"/>
    <brk id="538" max="16383" man="1"/>
    <brk id="625" max="16383" man="1"/>
    <brk id="714" max="16383" man="1"/>
    <brk id="80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BD371"/>
  <sheetViews>
    <sheetView showGridLines="0" defaultGridColor="0" colorId="22" zoomScaleNormal="100" workbookViewId="0">
      <pane ySplit="1" topLeftCell="A2" activePane="bottomLeft" state="frozen"/>
      <selection activeCell="AA73" sqref="AA73"/>
      <selection pane="bottomLeft" activeCell="AA73" sqref="AA73"/>
    </sheetView>
  </sheetViews>
  <sheetFormatPr defaultColWidth="12.7109375" defaultRowHeight="12" x14ac:dyDescent="0.2"/>
  <cols>
    <col min="1" max="1" width="6.7109375" customWidth="1"/>
    <col min="2" max="2" width="50.7109375" customWidth="1"/>
    <col min="3" max="3" width="12.7109375" customWidth="1"/>
    <col min="4" max="9" width="10.7109375" customWidth="1"/>
    <col min="10" max="11" width="11.7109375" bestFit="1" customWidth="1"/>
    <col min="12" max="12" width="11.5703125" bestFit="1" customWidth="1"/>
    <col min="13" max="13" width="11.42578125" bestFit="1" customWidth="1"/>
    <col min="14" max="14" width="11.5703125" bestFit="1" customWidth="1"/>
    <col min="15" max="53" width="10.7109375" customWidth="1"/>
  </cols>
  <sheetData>
    <row r="1" spans="1:56" s="10" customFormat="1" ht="33.75" customHeight="1" x14ac:dyDescent="0.2">
      <c r="B1" s="128" t="s">
        <v>377</v>
      </c>
      <c r="D1" s="15"/>
      <c r="L1" s="10" t="s">
        <v>35</v>
      </c>
    </row>
    <row r="3" spans="1:56" x14ac:dyDescent="0.2">
      <c r="A3" s="2" t="s">
        <v>291</v>
      </c>
      <c r="B3" s="13"/>
    </row>
    <row r="5" spans="1:56" ht="18" x14ac:dyDescent="0.2">
      <c r="A5" s="83" t="s">
        <v>461</v>
      </c>
      <c r="B5" s="47" t="s">
        <v>687</v>
      </c>
    </row>
    <row r="6" spans="1:56" ht="15.75" x14ac:dyDescent="0.2">
      <c r="B6" s="48"/>
    </row>
    <row r="7" spans="1:56" x14ac:dyDescent="0.2">
      <c r="J7" t="s">
        <v>698</v>
      </c>
    </row>
    <row r="8" spans="1:56" x14ac:dyDescent="0.2">
      <c r="C8" s="2"/>
      <c r="D8" s="16">
        <f t="array" ref="D8:BA8">TRANSPOSE(Years)</f>
        <v>1994</v>
      </c>
      <c r="E8" s="17">
        <v>1995</v>
      </c>
      <c r="F8" s="17">
        <v>1996</v>
      </c>
      <c r="G8" s="17">
        <v>1997</v>
      </c>
      <c r="H8" s="17">
        <v>1998</v>
      </c>
      <c r="I8" s="17">
        <v>1999</v>
      </c>
      <c r="J8" s="17">
        <v>2000</v>
      </c>
      <c r="K8" s="17">
        <v>2001</v>
      </c>
      <c r="L8" s="17">
        <v>2002</v>
      </c>
      <c r="M8" s="17">
        <v>2003</v>
      </c>
      <c r="N8" s="17">
        <v>2004</v>
      </c>
      <c r="O8" s="17">
        <v>2005</v>
      </c>
      <c r="P8" s="17">
        <v>2006</v>
      </c>
      <c r="Q8" s="17">
        <v>2007</v>
      </c>
      <c r="R8" s="17">
        <v>2008</v>
      </c>
      <c r="S8" s="17">
        <v>2009</v>
      </c>
      <c r="T8" s="17">
        <v>2010</v>
      </c>
      <c r="U8" s="17">
        <v>2011</v>
      </c>
      <c r="V8" s="17">
        <v>2012</v>
      </c>
      <c r="W8" s="17">
        <v>2013</v>
      </c>
      <c r="X8" s="17">
        <v>2014</v>
      </c>
      <c r="Y8" s="17">
        <v>2015</v>
      </c>
      <c r="Z8" s="17">
        <v>2016</v>
      </c>
      <c r="AA8" s="17">
        <v>2017</v>
      </c>
      <c r="AB8" s="17">
        <v>2018</v>
      </c>
      <c r="AC8" s="17">
        <v>2019</v>
      </c>
      <c r="AD8" s="17">
        <v>2020</v>
      </c>
      <c r="AE8" s="17">
        <v>2021</v>
      </c>
      <c r="AF8" s="17">
        <v>2022</v>
      </c>
      <c r="AG8" s="17">
        <v>2023</v>
      </c>
      <c r="AH8" s="17">
        <v>2024</v>
      </c>
      <c r="AI8" s="17">
        <v>2025</v>
      </c>
      <c r="AJ8" s="17">
        <v>2026</v>
      </c>
      <c r="AK8" s="17">
        <v>2027</v>
      </c>
      <c r="AL8" s="17">
        <v>2028</v>
      </c>
      <c r="AM8" s="17">
        <v>2029</v>
      </c>
      <c r="AN8" s="17">
        <v>2030</v>
      </c>
      <c r="AO8" s="17">
        <v>2031</v>
      </c>
      <c r="AP8" s="17">
        <v>2032</v>
      </c>
      <c r="AQ8" s="17">
        <v>2033</v>
      </c>
      <c r="AR8" s="17">
        <v>2034</v>
      </c>
      <c r="AS8" s="17">
        <v>2035</v>
      </c>
      <c r="AT8" s="17">
        <v>2036</v>
      </c>
      <c r="AU8" s="17">
        <v>2037</v>
      </c>
      <c r="AV8" s="17">
        <v>2038</v>
      </c>
      <c r="AW8" s="17">
        <v>2039</v>
      </c>
      <c r="AX8" s="17">
        <v>2040</v>
      </c>
      <c r="AY8" s="17">
        <v>2041</v>
      </c>
      <c r="AZ8" s="17">
        <v>2042</v>
      </c>
      <c r="BA8" s="18">
        <v>2043</v>
      </c>
    </row>
    <row r="9" spans="1:56" x14ac:dyDescent="0.2">
      <c r="B9" s="20" t="str">
        <f t="array" ref="B9:B44">operator_categories</f>
        <v>Site acquisition, preparation and maintenance</v>
      </c>
      <c r="C9" s="24" t="str">
        <f t="array" ref="C9:C44">operator_broad_categories</f>
        <v>Radio</v>
      </c>
      <c r="D9" s="57"/>
      <c r="E9" s="58"/>
      <c r="F9" s="58"/>
      <c r="G9" s="58"/>
      <c r="H9" s="58"/>
      <c r="I9" s="58"/>
      <c r="J9" s="58"/>
      <c r="K9" s="58"/>
      <c r="L9" s="58"/>
      <c r="M9" s="58"/>
      <c r="N9" s="58"/>
      <c r="O9" s="58"/>
      <c r="P9" s="27"/>
      <c r="Q9" s="27"/>
      <c r="R9" s="27"/>
      <c r="S9" s="27"/>
      <c r="T9" s="27"/>
      <c r="U9" s="32"/>
      <c r="V9" s="32"/>
      <c r="W9" s="32"/>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5"/>
      <c r="BD9" s="31"/>
    </row>
    <row r="10" spans="1:56" x14ac:dyDescent="0.2">
      <c r="B10" s="21" t="str">
        <v>2G Base station equipment</v>
      </c>
      <c r="C10" s="25" t="str">
        <v>Radio</v>
      </c>
      <c r="D10" s="67"/>
      <c r="E10" s="56"/>
      <c r="F10" s="56"/>
      <c r="G10" s="56"/>
      <c r="H10" s="56"/>
      <c r="I10" s="56"/>
      <c r="J10" s="56"/>
      <c r="K10" s="56"/>
      <c r="L10" s="56"/>
      <c r="M10" s="56"/>
      <c r="N10" s="56"/>
      <c r="O10" s="56"/>
      <c r="P10" s="27"/>
      <c r="Q10" s="27"/>
      <c r="R10" s="27"/>
      <c r="S10" s="27"/>
      <c r="T10" s="27"/>
      <c r="U10" s="32"/>
      <c r="V10" s="32"/>
      <c r="W10" s="32"/>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7"/>
      <c r="BD10" s="31"/>
    </row>
    <row r="11" spans="1:56" x14ac:dyDescent="0.2">
      <c r="B11" s="21" t="str">
        <v>Transceivers</v>
      </c>
      <c r="C11" s="25" t="str">
        <v>Radio</v>
      </c>
      <c r="D11" s="67"/>
      <c r="E11" s="56"/>
      <c r="F11" s="56"/>
      <c r="G11" s="56"/>
      <c r="H11" s="56"/>
      <c r="I11" s="56"/>
      <c r="J11" s="56"/>
      <c r="K11" s="56"/>
      <c r="L11" s="56"/>
      <c r="M11" s="56"/>
      <c r="N11" s="56"/>
      <c r="O11" s="56"/>
      <c r="P11" s="27"/>
      <c r="Q11" s="27"/>
      <c r="R11" s="27"/>
      <c r="S11" s="27"/>
      <c r="T11" s="27"/>
      <c r="U11" s="32"/>
      <c r="V11" s="32"/>
      <c r="W11" s="32"/>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7"/>
      <c r="BD11" s="31"/>
    </row>
    <row r="12" spans="1:56" x14ac:dyDescent="0.2">
      <c r="B12" s="21" t="str">
        <v>Backhaul enlaces</v>
      </c>
      <c r="C12" s="25" t="str">
        <v>Radio</v>
      </c>
      <c r="D12" s="67"/>
      <c r="E12" s="56"/>
      <c r="F12" s="56"/>
      <c r="G12" s="56"/>
      <c r="H12" s="56"/>
      <c r="I12" s="56"/>
      <c r="J12" s="56"/>
      <c r="K12" s="56"/>
      <c r="L12" s="56"/>
      <c r="M12" s="56"/>
      <c r="N12" s="56"/>
      <c r="O12" s="56"/>
      <c r="P12" s="27"/>
      <c r="Q12" s="27"/>
      <c r="R12" s="27"/>
      <c r="S12" s="27"/>
      <c r="T12" s="27"/>
      <c r="U12" s="32"/>
      <c r="V12" s="32"/>
      <c r="W12" s="32"/>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7"/>
      <c r="BD12" s="31"/>
    </row>
    <row r="13" spans="1:56" x14ac:dyDescent="0.2">
      <c r="B13" s="21" t="str">
        <v>2G Base station controllers</v>
      </c>
      <c r="C13" s="25" t="str">
        <v>Radio</v>
      </c>
      <c r="D13" s="67"/>
      <c r="E13" s="56"/>
      <c r="F13" s="56"/>
      <c r="G13" s="56"/>
      <c r="H13" s="56"/>
      <c r="I13" s="56"/>
      <c r="J13" s="56"/>
      <c r="K13" s="56"/>
      <c r="L13" s="56"/>
      <c r="M13" s="56"/>
      <c r="N13" s="56"/>
      <c r="O13" s="56"/>
      <c r="P13" s="27"/>
      <c r="Q13" s="27"/>
      <c r="R13" s="27"/>
      <c r="S13" s="27"/>
      <c r="T13" s="27"/>
      <c r="U13" s="32"/>
      <c r="V13" s="32"/>
      <c r="W13" s="32"/>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7"/>
      <c r="BD13" s="31"/>
    </row>
    <row r="14" spans="1:56" x14ac:dyDescent="0.2">
      <c r="B14" s="21" t="str">
        <v>BSC-MSC enlaces</v>
      </c>
      <c r="C14" s="25" t="str">
        <v>Radio</v>
      </c>
      <c r="D14" s="67"/>
      <c r="E14" s="56"/>
      <c r="F14" s="56"/>
      <c r="G14" s="56"/>
      <c r="H14" s="56"/>
      <c r="I14" s="56"/>
      <c r="J14" s="56"/>
      <c r="K14" s="56"/>
      <c r="L14" s="56"/>
      <c r="M14" s="56"/>
      <c r="N14" s="56"/>
      <c r="O14" s="56"/>
      <c r="P14" s="27"/>
      <c r="Q14" s="27"/>
      <c r="R14" s="27"/>
      <c r="S14" s="27"/>
      <c r="T14" s="27"/>
      <c r="U14" s="32"/>
      <c r="V14" s="32"/>
      <c r="W14" s="32"/>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7"/>
      <c r="BD14" s="31"/>
    </row>
    <row r="15" spans="1:56" x14ac:dyDescent="0.2">
      <c r="B15" s="21" t="str">
        <v>GPRS/EDGE radio</v>
      </c>
      <c r="C15" s="25" t="str">
        <v>GPRS</v>
      </c>
      <c r="D15" s="67"/>
      <c r="E15" s="56"/>
      <c r="F15" s="56"/>
      <c r="G15" s="56"/>
      <c r="H15" s="56"/>
      <c r="I15" s="56"/>
      <c r="J15" s="56"/>
      <c r="K15" s="56"/>
      <c r="L15" s="56"/>
      <c r="M15" s="56"/>
      <c r="N15" s="56"/>
      <c r="O15" s="56"/>
      <c r="P15" s="27"/>
      <c r="Q15" s="27"/>
      <c r="R15" s="27"/>
      <c r="S15" s="27"/>
      <c r="T15" s="27"/>
      <c r="U15" s="32"/>
      <c r="V15" s="32"/>
      <c r="W15" s="32"/>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7"/>
      <c r="BD15" s="31"/>
    </row>
    <row r="16" spans="1:56" x14ac:dyDescent="0.2">
      <c r="B16" s="21" t="str">
        <v>Other radio</v>
      </c>
      <c r="C16" s="25" t="str">
        <v>Radio</v>
      </c>
      <c r="D16" s="67"/>
      <c r="E16" s="56"/>
      <c r="F16" s="56"/>
      <c r="G16" s="56"/>
      <c r="H16" s="56"/>
      <c r="I16" s="56"/>
      <c r="J16" s="56"/>
      <c r="K16" s="56"/>
      <c r="L16" s="56"/>
      <c r="M16" s="56"/>
      <c r="N16" s="56"/>
      <c r="O16" s="56"/>
      <c r="P16" s="27"/>
      <c r="Q16" s="27"/>
      <c r="R16" s="27"/>
      <c r="S16" s="27"/>
      <c r="T16" s="27"/>
      <c r="U16" s="32"/>
      <c r="V16" s="32"/>
      <c r="W16" s="32"/>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7"/>
      <c r="BD16" s="31"/>
    </row>
    <row r="17" spans="2:56" x14ac:dyDescent="0.2">
      <c r="B17" s="21" t="str">
        <v>2G MSC and VLR</v>
      </c>
      <c r="C17" s="25" t="str">
        <v>Core</v>
      </c>
      <c r="D17" s="67"/>
      <c r="E17" s="56"/>
      <c r="F17" s="56"/>
      <c r="G17" s="56"/>
      <c r="H17" s="56"/>
      <c r="I17" s="56"/>
      <c r="J17" s="56"/>
      <c r="K17" s="56"/>
      <c r="L17" s="56"/>
      <c r="M17" s="56"/>
      <c r="N17" s="56"/>
      <c r="O17" s="56"/>
      <c r="P17" s="27"/>
      <c r="Q17" s="27"/>
      <c r="R17" s="27"/>
      <c r="S17" s="27"/>
      <c r="T17" s="27"/>
      <c r="U17" s="32"/>
      <c r="V17" s="32"/>
      <c r="W17" s="32"/>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7"/>
      <c r="BD17" s="31"/>
    </row>
    <row r="18" spans="2:56" x14ac:dyDescent="0.2">
      <c r="B18" s="21" t="str">
        <v>HLR</v>
      </c>
      <c r="C18" s="25" t="str">
        <v>Core</v>
      </c>
      <c r="D18" s="67"/>
      <c r="E18" s="56"/>
      <c r="F18" s="56"/>
      <c r="G18" s="56"/>
      <c r="H18" s="56"/>
      <c r="I18" s="56"/>
      <c r="J18" s="56"/>
      <c r="K18" s="56"/>
      <c r="L18" s="56"/>
      <c r="M18" s="56"/>
      <c r="N18" s="56"/>
      <c r="O18" s="56"/>
      <c r="P18" s="27"/>
      <c r="Q18" s="27"/>
      <c r="R18" s="27"/>
      <c r="S18" s="27"/>
      <c r="T18" s="27"/>
      <c r="U18" s="32"/>
      <c r="V18" s="32"/>
      <c r="W18" s="32"/>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7"/>
      <c r="BD18" s="31"/>
    </row>
    <row r="19" spans="2:56" x14ac:dyDescent="0.2">
      <c r="B19" s="21" t="str">
        <v>VAS</v>
      </c>
      <c r="C19" s="25" t="str">
        <v>Core</v>
      </c>
      <c r="D19" s="67"/>
      <c r="E19" s="56"/>
      <c r="F19" s="56"/>
      <c r="G19" s="56"/>
      <c r="H19" s="56"/>
      <c r="I19" s="56"/>
      <c r="J19" s="56"/>
      <c r="K19" s="56"/>
      <c r="L19" s="56"/>
      <c r="M19" s="56"/>
      <c r="N19" s="56"/>
      <c r="O19" s="56"/>
      <c r="P19" s="27"/>
      <c r="Q19" s="27"/>
      <c r="R19" s="27"/>
      <c r="S19" s="27"/>
      <c r="T19" s="27"/>
      <c r="U19" s="32"/>
      <c r="V19" s="32"/>
      <c r="W19" s="32"/>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7"/>
      <c r="BD19" s="31"/>
    </row>
    <row r="20" spans="2:56" x14ac:dyDescent="0.2">
      <c r="B20" s="21" t="str">
        <v>TSC</v>
      </c>
      <c r="C20" s="25" t="str">
        <v>Core</v>
      </c>
      <c r="D20" s="67"/>
      <c r="E20" s="56"/>
      <c r="F20" s="56"/>
      <c r="G20" s="56"/>
      <c r="H20" s="56"/>
      <c r="I20" s="56"/>
      <c r="J20" s="56"/>
      <c r="K20" s="56"/>
      <c r="L20" s="56"/>
      <c r="M20" s="56"/>
      <c r="N20" s="56"/>
      <c r="O20" s="56"/>
      <c r="P20" s="27"/>
      <c r="Q20" s="27"/>
      <c r="R20" s="27"/>
      <c r="S20" s="27"/>
      <c r="T20" s="27"/>
      <c r="U20" s="32"/>
      <c r="V20" s="32"/>
      <c r="W20" s="32"/>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7"/>
      <c r="BD20" s="31"/>
    </row>
    <row r="21" spans="2:56" x14ac:dyDescent="0.2">
      <c r="B21" s="21" t="str">
        <v>IN</v>
      </c>
      <c r="C21" s="25" t="str">
        <v>Core</v>
      </c>
      <c r="D21" s="67"/>
      <c r="E21" s="56"/>
      <c r="F21" s="56"/>
      <c r="G21" s="56"/>
      <c r="H21" s="56"/>
      <c r="I21" s="56"/>
      <c r="J21" s="56"/>
      <c r="K21" s="56"/>
      <c r="L21" s="56"/>
      <c r="M21" s="56"/>
      <c r="N21" s="56"/>
      <c r="O21" s="56"/>
      <c r="P21" s="27"/>
      <c r="Q21" s="27"/>
      <c r="R21" s="27"/>
      <c r="S21" s="27"/>
      <c r="T21" s="27"/>
      <c r="U21" s="32"/>
      <c r="V21" s="32"/>
      <c r="W21" s="32"/>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7"/>
      <c r="BD21" s="31"/>
    </row>
    <row r="22" spans="2:56" x14ac:dyDescent="0.2">
      <c r="B22" s="21" t="str">
        <v>SMSC / MMSC</v>
      </c>
      <c r="C22" s="25" t="str">
        <v>SMS</v>
      </c>
      <c r="D22" s="67"/>
      <c r="E22" s="56"/>
      <c r="F22" s="56"/>
      <c r="G22" s="56"/>
      <c r="H22" s="56"/>
      <c r="I22" s="56"/>
      <c r="J22" s="56"/>
      <c r="K22" s="56"/>
      <c r="L22" s="56"/>
      <c r="M22" s="56"/>
      <c r="N22" s="56"/>
      <c r="O22" s="56"/>
      <c r="P22" s="27"/>
      <c r="Q22" s="27"/>
      <c r="R22" s="27"/>
      <c r="S22" s="27"/>
      <c r="T22" s="27"/>
      <c r="U22" s="32"/>
      <c r="V22" s="32"/>
      <c r="W22" s="32"/>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7"/>
      <c r="BD22" s="31"/>
    </row>
    <row r="23" spans="2:56" x14ac:dyDescent="0.2">
      <c r="B23" s="21" t="str">
        <v>GGSN / SGSN and other GPRS core networks infrastructure</v>
      </c>
      <c r="C23" s="25" t="str">
        <v>GPRS</v>
      </c>
      <c r="D23" s="67"/>
      <c r="E23" s="56"/>
      <c r="F23" s="56"/>
      <c r="G23" s="56"/>
      <c r="H23" s="56"/>
      <c r="I23" s="56"/>
      <c r="J23" s="56"/>
      <c r="K23" s="56"/>
      <c r="L23" s="56"/>
      <c r="M23" s="56"/>
      <c r="N23" s="56"/>
      <c r="O23" s="56"/>
      <c r="P23" s="27"/>
      <c r="Q23" s="27"/>
      <c r="R23" s="27"/>
      <c r="S23" s="27"/>
      <c r="T23" s="27"/>
      <c r="U23" s="32"/>
      <c r="V23" s="32"/>
      <c r="W23" s="32"/>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7"/>
      <c r="BD23" s="31"/>
    </row>
    <row r="24" spans="2:56" x14ac:dyDescent="0.2">
      <c r="B24" s="21" t="str">
        <v>Interconnection</v>
      </c>
      <c r="C24" s="25" t="str">
        <v>Core</v>
      </c>
      <c r="D24" s="67"/>
      <c r="E24" s="56"/>
      <c r="F24" s="56"/>
      <c r="G24" s="56"/>
      <c r="H24" s="56"/>
      <c r="I24" s="56"/>
      <c r="J24" s="56"/>
      <c r="K24" s="56"/>
      <c r="L24" s="56"/>
      <c r="M24" s="56"/>
      <c r="N24" s="56"/>
      <c r="O24" s="56"/>
      <c r="P24" s="27"/>
      <c r="Q24" s="27"/>
      <c r="R24" s="27"/>
      <c r="S24" s="27"/>
      <c r="T24" s="27"/>
      <c r="U24" s="32"/>
      <c r="V24" s="32"/>
      <c r="W24" s="32"/>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7"/>
      <c r="BD24" s="31"/>
    </row>
    <row r="25" spans="2:56" x14ac:dyDescent="0.2">
      <c r="B25" s="21" t="str">
        <v>Network Management Centre</v>
      </c>
      <c r="C25" s="25" t="str">
        <v>Common cost</v>
      </c>
      <c r="D25" s="67"/>
      <c r="E25" s="56"/>
      <c r="F25" s="56"/>
      <c r="G25" s="56"/>
      <c r="H25" s="56"/>
      <c r="I25" s="56"/>
      <c r="J25" s="56"/>
      <c r="K25" s="56"/>
      <c r="L25" s="56"/>
      <c r="M25" s="56"/>
      <c r="N25" s="56"/>
      <c r="O25" s="56"/>
      <c r="P25" s="27"/>
      <c r="Q25" s="27"/>
      <c r="R25" s="27"/>
      <c r="S25" s="27"/>
      <c r="T25" s="27"/>
      <c r="U25" s="32"/>
      <c r="V25" s="32"/>
      <c r="W25" s="32"/>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7"/>
      <c r="BD25" s="31"/>
    </row>
    <row r="26" spans="2:56" x14ac:dyDescent="0.2">
      <c r="B26" s="21" t="str">
        <v>Wholesale billing system</v>
      </c>
      <c r="C26" s="25" t="str">
        <v>Core</v>
      </c>
      <c r="D26" s="67"/>
      <c r="E26" s="56"/>
      <c r="F26" s="56"/>
      <c r="G26" s="56"/>
      <c r="H26" s="56"/>
      <c r="I26" s="56"/>
      <c r="J26" s="56"/>
      <c r="K26" s="56"/>
      <c r="L26" s="56"/>
      <c r="M26" s="56"/>
      <c r="N26" s="56"/>
      <c r="O26" s="56"/>
      <c r="P26" s="27"/>
      <c r="Q26" s="27"/>
      <c r="R26" s="27"/>
      <c r="S26" s="27"/>
      <c r="T26" s="27"/>
      <c r="U26" s="32"/>
      <c r="V26" s="32"/>
      <c r="W26" s="32"/>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7"/>
      <c r="BD26" s="31"/>
    </row>
    <row r="27" spans="2:56" x14ac:dyDescent="0.2">
      <c r="B27" s="21" t="str">
        <v>Other core</v>
      </c>
      <c r="C27" s="25" t="str">
        <v>Core</v>
      </c>
      <c r="D27" s="67"/>
      <c r="E27" s="56"/>
      <c r="F27" s="56"/>
      <c r="G27" s="56"/>
      <c r="H27" s="56"/>
      <c r="I27" s="56"/>
      <c r="J27" s="56"/>
      <c r="K27" s="56"/>
      <c r="L27" s="56"/>
      <c r="M27" s="56"/>
      <c r="N27" s="56"/>
      <c r="O27" s="56"/>
      <c r="P27" s="27"/>
      <c r="Q27" s="27"/>
      <c r="R27" s="27"/>
      <c r="S27" s="27"/>
      <c r="T27" s="27"/>
      <c r="U27" s="32"/>
      <c r="V27" s="32"/>
      <c r="W27" s="32"/>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7"/>
      <c r="BD27" s="31"/>
    </row>
    <row r="28" spans="2:56" x14ac:dyDescent="0.2">
      <c r="B28" s="21" t="str">
        <v>Backbone links</v>
      </c>
      <c r="C28" s="25" t="str">
        <v>Core</v>
      </c>
      <c r="D28" s="67"/>
      <c r="E28" s="56"/>
      <c r="F28" s="56"/>
      <c r="G28" s="56"/>
      <c r="H28" s="56"/>
      <c r="I28" s="56"/>
      <c r="J28" s="56"/>
      <c r="K28" s="56"/>
      <c r="L28" s="56"/>
      <c r="M28" s="56"/>
      <c r="N28" s="56"/>
      <c r="O28" s="56"/>
      <c r="P28" s="27"/>
      <c r="Q28" s="27"/>
      <c r="R28" s="27"/>
      <c r="S28" s="27"/>
      <c r="T28" s="27"/>
      <c r="U28" s="32"/>
      <c r="V28" s="32"/>
      <c r="W28" s="32"/>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7"/>
      <c r="BD28" s="31"/>
    </row>
    <row r="29" spans="2:56" x14ac:dyDescent="0.2">
      <c r="B29" s="21" t="str">
        <v>2G GSM licence</v>
      </c>
      <c r="C29" s="25" t="str">
        <v>Common cost</v>
      </c>
      <c r="D29" s="67"/>
      <c r="E29" s="56"/>
      <c r="F29" s="56"/>
      <c r="G29" s="56"/>
      <c r="H29" s="56"/>
      <c r="I29" s="56"/>
      <c r="J29" s="56"/>
      <c r="K29" s="56"/>
      <c r="L29" s="56"/>
      <c r="M29" s="56"/>
      <c r="N29" s="56"/>
      <c r="O29" s="56"/>
      <c r="P29" s="27"/>
      <c r="Q29" s="27"/>
      <c r="R29" s="27"/>
      <c r="S29" s="27"/>
      <c r="T29" s="27"/>
      <c r="U29" s="32"/>
      <c r="V29" s="32"/>
      <c r="W29" s="32"/>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7"/>
      <c r="BD29" s="31"/>
    </row>
    <row r="30" spans="2:56" x14ac:dyDescent="0.2">
      <c r="B30" s="21" t="str">
        <v>2G Spectrum fees</v>
      </c>
      <c r="C30" s="25" t="str">
        <v>Radio</v>
      </c>
      <c r="D30" s="67"/>
      <c r="E30" s="56"/>
      <c r="F30" s="56"/>
      <c r="G30" s="56"/>
      <c r="H30" s="56"/>
      <c r="I30" s="56"/>
      <c r="J30" s="56"/>
      <c r="K30" s="56"/>
      <c r="L30" s="56"/>
      <c r="M30" s="56"/>
      <c r="N30" s="56"/>
      <c r="O30" s="56"/>
      <c r="P30" s="27"/>
      <c r="Q30" s="27"/>
      <c r="R30" s="27"/>
      <c r="S30" s="27"/>
      <c r="T30" s="27"/>
      <c r="U30" s="32"/>
      <c r="V30" s="32"/>
      <c r="W30" s="32"/>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7"/>
      <c r="BD30" s="31"/>
    </row>
    <row r="31" spans="2:56" x14ac:dyDescent="0.2">
      <c r="B31" s="21" t="str">
        <v>Business overheads</v>
      </c>
      <c r="C31" s="25" t="str">
        <v>Common cost</v>
      </c>
      <c r="D31" s="67"/>
      <c r="E31" s="56"/>
      <c r="F31" s="56"/>
      <c r="G31" s="56"/>
      <c r="H31" s="56"/>
      <c r="I31" s="56"/>
      <c r="J31" s="56"/>
      <c r="K31" s="56"/>
      <c r="L31" s="56"/>
      <c r="M31" s="56"/>
      <c r="N31" s="56"/>
      <c r="O31" s="56"/>
      <c r="P31" s="27"/>
      <c r="Q31" s="27"/>
      <c r="R31" s="27"/>
      <c r="S31" s="27"/>
      <c r="T31" s="27"/>
      <c r="U31" s="32"/>
      <c r="V31" s="32"/>
      <c r="W31" s="32"/>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7"/>
      <c r="BD31" s="31"/>
    </row>
    <row r="32" spans="2:56" x14ac:dyDescent="0.2">
      <c r="B32" s="21" t="str">
        <v>Other</v>
      </c>
      <c r="C32" s="25" t="str">
        <v>Other</v>
      </c>
      <c r="D32" s="67"/>
      <c r="E32" s="56"/>
      <c r="F32" s="56"/>
      <c r="G32" s="56"/>
      <c r="H32" s="56"/>
      <c r="I32" s="56"/>
      <c r="J32" s="56"/>
      <c r="K32" s="56"/>
      <c r="L32" s="56"/>
      <c r="M32" s="56"/>
      <c r="N32" s="56"/>
      <c r="O32" s="56"/>
      <c r="P32" s="27"/>
      <c r="Q32" s="27"/>
      <c r="R32" s="27"/>
      <c r="S32" s="27"/>
      <c r="T32" s="27"/>
      <c r="U32" s="32"/>
      <c r="V32" s="32"/>
      <c r="W32" s="32"/>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7"/>
      <c r="BD32" s="31"/>
    </row>
    <row r="33" spans="1:53" x14ac:dyDescent="0.2">
      <c r="B33" s="21" t="str">
        <v>3G Node B</v>
      </c>
      <c r="C33" s="25" t="str">
        <v>Radio</v>
      </c>
      <c r="D33" s="67"/>
      <c r="E33" s="56"/>
      <c r="F33" s="56"/>
      <c r="G33" s="56"/>
      <c r="H33" s="56"/>
      <c r="I33" s="56"/>
      <c r="J33" s="56"/>
      <c r="K33" s="56"/>
      <c r="L33" s="56"/>
      <c r="M33" s="56"/>
      <c r="N33" s="56"/>
      <c r="O33" s="56"/>
      <c r="P33" s="27"/>
      <c r="Q33" s="27"/>
      <c r="R33" s="27"/>
      <c r="S33" s="27"/>
      <c r="T33" s="27"/>
      <c r="U33" s="32"/>
      <c r="V33" s="32"/>
      <c r="W33" s="32"/>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7"/>
    </row>
    <row r="34" spans="1:53" x14ac:dyDescent="0.2">
      <c r="B34" s="21" t="str">
        <v>3G Channel kit hardware</v>
      </c>
      <c r="C34" s="25" t="str">
        <v>Radio</v>
      </c>
      <c r="D34" s="67"/>
      <c r="E34" s="56"/>
      <c r="F34" s="56"/>
      <c r="G34" s="56"/>
      <c r="H34" s="56"/>
      <c r="I34" s="56"/>
      <c r="J34" s="56"/>
      <c r="K34" s="56"/>
      <c r="L34" s="56"/>
      <c r="M34" s="56"/>
      <c r="N34" s="56"/>
      <c r="O34" s="56"/>
      <c r="P34" s="27"/>
      <c r="Q34" s="27"/>
      <c r="R34" s="27"/>
      <c r="S34" s="27"/>
      <c r="T34" s="27"/>
      <c r="U34" s="32"/>
      <c r="V34" s="32"/>
      <c r="W34" s="32"/>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7"/>
    </row>
    <row r="35" spans="1:53" x14ac:dyDescent="0.2">
      <c r="B35" s="21" t="str">
        <v xml:space="preserve">3G Channel kit sdetware </v>
      </c>
      <c r="C35" s="25" t="str">
        <v>Radio</v>
      </c>
      <c r="D35" s="67"/>
      <c r="E35" s="56"/>
      <c r="F35" s="56"/>
      <c r="G35" s="56"/>
      <c r="H35" s="56"/>
      <c r="I35" s="56"/>
      <c r="J35" s="56"/>
      <c r="K35" s="56"/>
      <c r="L35" s="56"/>
      <c r="M35" s="56"/>
      <c r="N35" s="56"/>
      <c r="O35" s="56"/>
      <c r="P35" s="27"/>
      <c r="Q35" s="27"/>
      <c r="R35" s="27"/>
      <c r="S35" s="27"/>
      <c r="T35" s="27"/>
      <c r="U35" s="32"/>
      <c r="V35" s="32"/>
      <c r="W35" s="32"/>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7"/>
    </row>
    <row r="36" spans="1:53" x14ac:dyDescent="0.2">
      <c r="B36" s="21" t="str">
        <v>3G Radio network controllers</v>
      </c>
      <c r="C36" s="25" t="str">
        <v>Radio</v>
      </c>
      <c r="D36" s="67"/>
      <c r="E36" s="56"/>
      <c r="F36" s="56"/>
      <c r="G36" s="56"/>
      <c r="H36" s="56"/>
      <c r="I36" s="56"/>
      <c r="J36" s="56"/>
      <c r="K36" s="56"/>
      <c r="L36" s="56"/>
      <c r="M36" s="56"/>
      <c r="N36" s="56"/>
      <c r="O36" s="56"/>
      <c r="P36" s="27"/>
      <c r="Q36" s="27"/>
      <c r="R36" s="27"/>
      <c r="S36" s="27"/>
      <c r="T36" s="27"/>
      <c r="U36" s="32"/>
      <c r="V36" s="32"/>
      <c r="W36" s="32"/>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7"/>
    </row>
    <row r="37" spans="1:53" x14ac:dyDescent="0.2">
      <c r="B37" s="21" t="str">
        <v>other 3G radio equipment</v>
      </c>
      <c r="C37" s="25" t="str">
        <v>Radio</v>
      </c>
      <c r="D37" s="67"/>
      <c r="E37" s="56"/>
      <c r="F37" s="56"/>
      <c r="G37" s="56"/>
      <c r="H37" s="56"/>
      <c r="I37" s="56"/>
      <c r="J37" s="56"/>
      <c r="K37" s="56"/>
      <c r="L37" s="56"/>
      <c r="M37" s="56"/>
      <c r="N37" s="56"/>
      <c r="O37" s="56"/>
      <c r="P37" s="27"/>
      <c r="Q37" s="27"/>
      <c r="R37" s="27"/>
      <c r="S37" s="27"/>
      <c r="T37" s="27"/>
      <c r="U37" s="32"/>
      <c r="V37" s="32"/>
      <c r="W37" s="32"/>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7"/>
    </row>
    <row r="38" spans="1:53" x14ac:dyDescent="0.2">
      <c r="B38" s="21" t="str">
        <v>3G MSC and VLR</v>
      </c>
      <c r="C38" s="25" t="str">
        <v>Core</v>
      </c>
      <c r="D38" s="67"/>
      <c r="E38" s="56"/>
      <c r="F38" s="56"/>
      <c r="G38" s="56"/>
      <c r="H38" s="56"/>
      <c r="I38" s="56"/>
      <c r="J38" s="56"/>
      <c r="K38" s="56"/>
      <c r="L38" s="56"/>
      <c r="M38" s="56"/>
      <c r="N38" s="56"/>
      <c r="O38" s="56"/>
      <c r="P38" s="27"/>
      <c r="Q38" s="27"/>
      <c r="R38" s="27"/>
      <c r="S38" s="27"/>
      <c r="T38" s="27"/>
      <c r="U38" s="32"/>
      <c r="V38" s="32"/>
      <c r="W38" s="32"/>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7"/>
    </row>
    <row r="39" spans="1:53" x14ac:dyDescent="0.2">
      <c r="B39" s="21" t="str">
        <v>VMS</v>
      </c>
      <c r="C39" s="25" t="str">
        <v>Core</v>
      </c>
      <c r="D39" s="67"/>
      <c r="E39" s="56"/>
      <c r="F39" s="56"/>
      <c r="G39" s="56"/>
      <c r="H39" s="56"/>
      <c r="I39" s="56"/>
      <c r="J39" s="56"/>
      <c r="K39" s="56"/>
      <c r="L39" s="56"/>
      <c r="M39" s="56"/>
      <c r="N39" s="56"/>
      <c r="O39" s="56"/>
      <c r="P39" s="27"/>
      <c r="Q39" s="27"/>
      <c r="R39" s="27"/>
      <c r="S39" s="27"/>
      <c r="T39" s="27"/>
      <c r="U39" s="32"/>
      <c r="V39" s="32"/>
      <c r="W39" s="32"/>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7"/>
    </row>
    <row r="40" spans="1:53" x14ac:dyDescent="0.2">
      <c r="B40" s="21" t="str">
        <v>MGW</v>
      </c>
      <c r="C40" s="25" t="str">
        <v>Core</v>
      </c>
      <c r="D40" s="67"/>
      <c r="E40" s="56"/>
      <c r="F40" s="56"/>
      <c r="G40" s="56"/>
      <c r="H40" s="56"/>
      <c r="I40" s="56"/>
      <c r="J40" s="56"/>
      <c r="K40" s="56"/>
      <c r="L40" s="56"/>
      <c r="M40" s="56"/>
      <c r="N40" s="56"/>
      <c r="O40" s="56"/>
      <c r="P40" s="27"/>
      <c r="Q40" s="27"/>
      <c r="R40" s="27"/>
      <c r="S40" s="27"/>
      <c r="T40" s="27"/>
      <c r="U40" s="32"/>
      <c r="V40" s="32"/>
      <c r="W40" s="32"/>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7"/>
    </row>
    <row r="41" spans="1:53" x14ac:dyDescent="0.2">
      <c r="B41" s="21" t="str">
        <v>MSS</v>
      </c>
      <c r="C41" s="25" t="str">
        <v>Core</v>
      </c>
      <c r="D41" s="67"/>
      <c r="E41" s="56"/>
      <c r="F41" s="56"/>
      <c r="G41" s="56"/>
      <c r="H41" s="56"/>
      <c r="I41" s="56"/>
      <c r="J41" s="56"/>
      <c r="K41" s="56"/>
      <c r="L41" s="56"/>
      <c r="M41" s="56"/>
      <c r="N41" s="56"/>
      <c r="O41" s="56"/>
      <c r="P41" s="27"/>
      <c r="Q41" s="27"/>
      <c r="R41" s="27"/>
      <c r="S41" s="27"/>
      <c r="T41" s="27"/>
      <c r="U41" s="32"/>
      <c r="V41" s="32"/>
      <c r="W41" s="32"/>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7"/>
    </row>
    <row r="42" spans="1:53" x14ac:dyDescent="0.2">
      <c r="B42" s="21" t="str">
        <v>other 3G core equipment</v>
      </c>
      <c r="C42" s="25" t="str">
        <v>Core</v>
      </c>
      <c r="D42" s="67"/>
      <c r="E42" s="56"/>
      <c r="F42" s="56"/>
      <c r="G42" s="56"/>
      <c r="H42" s="56"/>
      <c r="I42" s="56"/>
      <c r="J42" s="56"/>
      <c r="K42" s="56"/>
      <c r="L42" s="56"/>
      <c r="M42" s="56"/>
      <c r="N42" s="56"/>
      <c r="O42" s="56"/>
      <c r="P42" s="27"/>
      <c r="Q42" s="27"/>
      <c r="R42" s="27"/>
      <c r="S42" s="27"/>
      <c r="T42" s="27"/>
      <c r="U42" s="32"/>
      <c r="V42" s="32"/>
      <c r="W42" s="32"/>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7"/>
    </row>
    <row r="43" spans="1:53" x14ac:dyDescent="0.2">
      <c r="B43" s="21" t="str">
        <v>3G license</v>
      </c>
      <c r="C43" s="25" t="str">
        <v>Common cost</v>
      </c>
      <c r="D43" s="67"/>
      <c r="E43" s="56"/>
      <c r="F43" s="56"/>
      <c r="G43" s="56"/>
      <c r="H43" s="56"/>
      <c r="I43" s="56"/>
      <c r="J43" s="56"/>
      <c r="K43" s="56"/>
      <c r="L43" s="56"/>
      <c r="M43" s="56"/>
      <c r="N43" s="56"/>
      <c r="O43" s="56"/>
      <c r="P43" s="27"/>
      <c r="Q43" s="27"/>
      <c r="R43" s="27"/>
      <c r="S43" s="27"/>
      <c r="T43" s="27"/>
      <c r="U43" s="32"/>
      <c r="V43" s="32"/>
      <c r="W43" s="32"/>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7"/>
    </row>
    <row r="44" spans="1:53" x14ac:dyDescent="0.2">
      <c r="B44" s="22" t="str">
        <v>3G Spectrum fees</v>
      </c>
      <c r="C44" s="26" t="str">
        <v>Radio</v>
      </c>
      <c r="D44" s="60"/>
      <c r="E44" s="61"/>
      <c r="F44" s="61"/>
      <c r="G44" s="61"/>
      <c r="H44" s="61"/>
      <c r="I44" s="61"/>
      <c r="J44" s="61"/>
      <c r="K44" s="61"/>
      <c r="L44" s="61"/>
      <c r="M44" s="61"/>
      <c r="N44" s="61"/>
      <c r="O44" s="61"/>
      <c r="P44" s="27"/>
      <c r="Q44" s="27"/>
      <c r="R44" s="27"/>
      <c r="S44" s="27"/>
      <c r="T44" s="27"/>
      <c r="U44" s="32"/>
      <c r="V44" s="32"/>
      <c r="W44" s="32"/>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9"/>
    </row>
    <row r="46" spans="1:53" ht="18" x14ac:dyDescent="0.2">
      <c r="A46" s="83" t="s">
        <v>462</v>
      </c>
      <c r="B46" s="47" t="s">
        <v>688</v>
      </c>
    </row>
    <row r="47" spans="1:53" ht="15.75" x14ac:dyDescent="0.2">
      <c r="B47" s="48"/>
    </row>
    <row r="48" spans="1:53" x14ac:dyDescent="0.2">
      <c r="J48" t="s">
        <v>698</v>
      </c>
    </row>
    <row r="49" spans="2:56" x14ac:dyDescent="0.2">
      <c r="C49" s="2"/>
      <c r="D49" s="16">
        <f t="array" ref="D49:BA49">TRANSPOSE(Years)</f>
        <v>1994</v>
      </c>
      <c r="E49" s="17">
        <v>1995</v>
      </c>
      <c r="F49" s="17">
        <v>1996</v>
      </c>
      <c r="G49" s="17">
        <v>1997</v>
      </c>
      <c r="H49" s="17">
        <v>1998</v>
      </c>
      <c r="I49" s="17">
        <v>1999</v>
      </c>
      <c r="J49" s="17">
        <v>2000</v>
      </c>
      <c r="K49" s="17">
        <v>2001</v>
      </c>
      <c r="L49" s="17">
        <v>2002</v>
      </c>
      <c r="M49" s="17">
        <v>2003</v>
      </c>
      <c r="N49" s="17">
        <v>2004</v>
      </c>
      <c r="O49" s="17">
        <v>2005</v>
      </c>
      <c r="P49" s="17">
        <v>2006</v>
      </c>
      <c r="Q49" s="17">
        <v>2007</v>
      </c>
      <c r="R49" s="17">
        <v>2008</v>
      </c>
      <c r="S49" s="17">
        <v>2009</v>
      </c>
      <c r="T49" s="17">
        <v>2010</v>
      </c>
      <c r="U49" s="17">
        <v>2011</v>
      </c>
      <c r="V49" s="17">
        <v>2012</v>
      </c>
      <c r="W49" s="17">
        <v>2013</v>
      </c>
      <c r="X49" s="17">
        <v>2014</v>
      </c>
      <c r="Y49" s="17">
        <v>2015</v>
      </c>
      <c r="Z49" s="17">
        <v>2016</v>
      </c>
      <c r="AA49" s="17">
        <v>2017</v>
      </c>
      <c r="AB49" s="17">
        <v>2018</v>
      </c>
      <c r="AC49" s="17">
        <v>2019</v>
      </c>
      <c r="AD49" s="17">
        <v>2020</v>
      </c>
      <c r="AE49" s="17">
        <v>2021</v>
      </c>
      <c r="AF49" s="17">
        <v>2022</v>
      </c>
      <c r="AG49" s="17">
        <v>2023</v>
      </c>
      <c r="AH49" s="17">
        <v>2024</v>
      </c>
      <c r="AI49" s="17">
        <v>2025</v>
      </c>
      <c r="AJ49" s="17">
        <v>2026</v>
      </c>
      <c r="AK49" s="17">
        <v>2027</v>
      </c>
      <c r="AL49" s="17">
        <v>2028</v>
      </c>
      <c r="AM49" s="17">
        <v>2029</v>
      </c>
      <c r="AN49" s="17">
        <v>2030</v>
      </c>
      <c r="AO49" s="17">
        <v>2031</v>
      </c>
      <c r="AP49" s="17">
        <v>2032</v>
      </c>
      <c r="AQ49" s="17">
        <v>2033</v>
      </c>
      <c r="AR49" s="17">
        <v>2034</v>
      </c>
      <c r="AS49" s="17">
        <v>2035</v>
      </c>
      <c r="AT49" s="17">
        <v>2036</v>
      </c>
      <c r="AU49" s="17">
        <v>2037</v>
      </c>
      <c r="AV49" s="17">
        <v>2038</v>
      </c>
      <c r="AW49" s="17">
        <v>2039</v>
      </c>
      <c r="AX49" s="17">
        <v>2040</v>
      </c>
      <c r="AY49" s="17">
        <v>2041</v>
      </c>
      <c r="AZ49" s="17">
        <v>2042</v>
      </c>
      <c r="BA49" s="18">
        <v>2043</v>
      </c>
    </row>
    <row r="50" spans="2:56" x14ac:dyDescent="0.2">
      <c r="B50" s="20" t="str">
        <f t="array" ref="B50:B85">operator_categories</f>
        <v>Site acquisition, preparation and maintenance</v>
      </c>
      <c r="C50" s="24" t="str">
        <f t="array" ref="C50:C85">operator_broad_categories</f>
        <v>Radio</v>
      </c>
      <c r="D50" s="57"/>
      <c r="E50" s="58"/>
      <c r="F50" s="58"/>
      <c r="G50" s="58"/>
      <c r="H50" s="58"/>
      <c r="I50" s="58"/>
      <c r="J50" s="58"/>
      <c r="K50" s="58"/>
      <c r="L50" s="58"/>
      <c r="M50" s="58"/>
      <c r="N50" s="58"/>
      <c r="O50" s="58"/>
      <c r="P50" s="27"/>
      <c r="Q50" s="27"/>
      <c r="R50" s="27"/>
      <c r="S50" s="27"/>
      <c r="T50" s="27"/>
      <c r="U50" s="32"/>
      <c r="V50" s="32"/>
      <c r="W50" s="32"/>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5"/>
      <c r="BD50" s="31"/>
    </row>
    <row r="51" spans="2:56" x14ac:dyDescent="0.2">
      <c r="B51" s="21" t="str">
        <v>2G Base station equipment</v>
      </c>
      <c r="C51" s="25" t="str">
        <v>Radio</v>
      </c>
      <c r="D51" s="67"/>
      <c r="E51" s="56"/>
      <c r="F51" s="56"/>
      <c r="G51" s="56"/>
      <c r="H51" s="56"/>
      <c r="I51" s="56"/>
      <c r="J51" s="56"/>
      <c r="K51" s="56"/>
      <c r="L51" s="56"/>
      <c r="M51" s="56"/>
      <c r="N51" s="56"/>
      <c r="O51" s="56"/>
      <c r="P51" s="27"/>
      <c r="Q51" s="27"/>
      <c r="R51" s="27"/>
      <c r="S51" s="27"/>
      <c r="T51" s="27"/>
      <c r="U51" s="32"/>
      <c r="V51" s="32"/>
      <c r="W51" s="32"/>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7"/>
      <c r="BD51" s="31"/>
    </row>
    <row r="52" spans="2:56" x14ac:dyDescent="0.2">
      <c r="B52" s="21" t="str">
        <v>Transceivers</v>
      </c>
      <c r="C52" s="25" t="str">
        <v>Radio</v>
      </c>
      <c r="D52" s="67"/>
      <c r="E52" s="56"/>
      <c r="F52" s="56"/>
      <c r="G52" s="56"/>
      <c r="H52" s="56"/>
      <c r="I52" s="56"/>
      <c r="J52" s="56"/>
      <c r="K52" s="56"/>
      <c r="L52" s="56"/>
      <c r="M52" s="56"/>
      <c r="N52" s="56"/>
      <c r="O52" s="56"/>
      <c r="P52" s="27"/>
      <c r="Q52" s="27"/>
      <c r="R52" s="27"/>
      <c r="S52" s="27"/>
      <c r="T52" s="27"/>
      <c r="U52" s="32"/>
      <c r="V52" s="32"/>
      <c r="W52" s="32"/>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7"/>
      <c r="BD52" s="31"/>
    </row>
    <row r="53" spans="2:56" x14ac:dyDescent="0.2">
      <c r="B53" s="21" t="str">
        <v>Backhaul enlaces</v>
      </c>
      <c r="C53" s="25" t="str">
        <v>Radio</v>
      </c>
      <c r="D53" s="67"/>
      <c r="E53" s="56"/>
      <c r="F53" s="56"/>
      <c r="G53" s="56"/>
      <c r="H53" s="56"/>
      <c r="I53" s="56"/>
      <c r="J53" s="56"/>
      <c r="K53" s="56"/>
      <c r="L53" s="56"/>
      <c r="M53" s="56"/>
      <c r="N53" s="56"/>
      <c r="O53" s="56"/>
      <c r="P53" s="27"/>
      <c r="Q53" s="27"/>
      <c r="R53" s="27"/>
      <c r="S53" s="27"/>
      <c r="T53" s="27"/>
      <c r="U53" s="32"/>
      <c r="V53" s="32"/>
      <c r="W53" s="32"/>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7"/>
      <c r="BD53" s="31"/>
    </row>
    <row r="54" spans="2:56" x14ac:dyDescent="0.2">
      <c r="B54" s="21" t="str">
        <v>2G Base station controllers</v>
      </c>
      <c r="C54" s="25" t="str">
        <v>Radio</v>
      </c>
      <c r="D54" s="67"/>
      <c r="E54" s="56"/>
      <c r="F54" s="56"/>
      <c r="G54" s="56"/>
      <c r="H54" s="56"/>
      <c r="I54" s="56"/>
      <c r="J54" s="56"/>
      <c r="K54" s="56"/>
      <c r="L54" s="56"/>
      <c r="M54" s="56"/>
      <c r="N54" s="56"/>
      <c r="O54" s="56"/>
      <c r="P54" s="27"/>
      <c r="Q54" s="27"/>
      <c r="R54" s="27"/>
      <c r="S54" s="27"/>
      <c r="T54" s="27"/>
      <c r="U54" s="32"/>
      <c r="V54" s="32"/>
      <c r="W54" s="32"/>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7"/>
      <c r="BD54" s="31"/>
    </row>
    <row r="55" spans="2:56" x14ac:dyDescent="0.2">
      <c r="B55" s="21" t="str">
        <v>BSC-MSC enlaces</v>
      </c>
      <c r="C55" s="25" t="str">
        <v>Radio</v>
      </c>
      <c r="D55" s="67"/>
      <c r="E55" s="56"/>
      <c r="F55" s="56"/>
      <c r="G55" s="56"/>
      <c r="H55" s="56"/>
      <c r="I55" s="56"/>
      <c r="J55" s="56"/>
      <c r="K55" s="56"/>
      <c r="L55" s="56"/>
      <c r="M55" s="56"/>
      <c r="N55" s="56"/>
      <c r="O55" s="56"/>
      <c r="P55" s="27"/>
      <c r="Q55" s="27"/>
      <c r="R55" s="27"/>
      <c r="S55" s="27"/>
      <c r="T55" s="27"/>
      <c r="U55" s="32"/>
      <c r="V55" s="32"/>
      <c r="W55" s="32"/>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7"/>
      <c r="BD55" s="31"/>
    </row>
    <row r="56" spans="2:56" x14ac:dyDescent="0.2">
      <c r="B56" s="21" t="str">
        <v>GPRS/EDGE radio</v>
      </c>
      <c r="C56" s="25" t="str">
        <v>GPRS</v>
      </c>
      <c r="D56" s="67"/>
      <c r="E56" s="56"/>
      <c r="F56" s="56"/>
      <c r="G56" s="56"/>
      <c r="H56" s="56"/>
      <c r="I56" s="56"/>
      <c r="J56" s="56"/>
      <c r="K56" s="56"/>
      <c r="L56" s="56"/>
      <c r="M56" s="56"/>
      <c r="N56" s="56"/>
      <c r="O56" s="56"/>
      <c r="P56" s="27"/>
      <c r="Q56" s="27"/>
      <c r="R56" s="27"/>
      <c r="S56" s="27"/>
      <c r="T56" s="27"/>
      <c r="U56" s="32"/>
      <c r="V56" s="32"/>
      <c r="W56" s="32"/>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7"/>
      <c r="BD56" s="31"/>
    </row>
    <row r="57" spans="2:56" x14ac:dyDescent="0.2">
      <c r="B57" s="21" t="str">
        <v>Other radio</v>
      </c>
      <c r="C57" s="25" t="str">
        <v>Radio</v>
      </c>
      <c r="D57" s="67"/>
      <c r="E57" s="56"/>
      <c r="F57" s="56"/>
      <c r="G57" s="56"/>
      <c r="H57" s="56"/>
      <c r="I57" s="56"/>
      <c r="J57" s="56"/>
      <c r="K57" s="56"/>
      <c r="L57" s="56"/>
      <c r="M57" s="56"/>
      <c r="N57" s="56"/>
      <c r="O57" s="56"/>
      <c r="P57" s="27"/>
      <c r="Q57" s="27"/>
      <c r="R57" s="27"/>
      <c r="S57" s="27"/>
      <c r="T57" s="27"/>
      <c r="U57" s="32"/>
      <c r="V57" s="32"/>
      <c r="W57" s="32"/>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7"/>
      <c r="BD57" s="31"/>
    </row>
    <row r="58" spans="2:56" x14ac:dyDescent="0.2">
      <c r="B58" s="21" t="str">
        <v>2G MSC and VLR</v>
      </c>
      <c r="C58" s="25" t="str">
        <v>Core</v>
      </c>
      <c r="D58" s="67"/>
      <c r="E58" s="56"/>
      <c r="F58" s="56"/>
      <c r="G58" s="56"/>
      <c r="H58" s="56"/>
      <c r="I58" s="56"/>
      <c r="J58" s="56"/>
      <c r="K58" s="56"/>
      <c r="L58" s="56"/>
      <c r="M58" s="56"/>
      <c r="N58" s="56"/>
      <c r="O58" s="56"/>
      <c r="P58" s="27"/>
      <c r="Q58" s="27"/>
      <c r="R58" s="27"/>
      <c r="S58" s="27"/>
      <c r="T58" s="27"/>
      <c r="U58" s="32"/>
      <c r="V58" s="32"/>
      <c r="W58" s="32"/>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7"/>
      <c r="BD58" s="31"/>
    </row>
    <row r="59" spans="2:56" x14ac:dyDescent="0.2">
      <c r="B59" s="21" t="str">
        <v>HLR</v>
      </c>
      <c r="C59" s="25" t="str">
        <v>Core</v>
      </c>
      <c r="D59" s="67"/>
      <c r="E59" s="56"/>
      <c r="F59" s="56"/>
      <c r="G59" s="56"/>
      <c r="H59" s="56"/>
      <c r="I59" s="56"/>
      <c r="J59" s="56"/>
      <c r="K59" s="56"/>
      <c r="L59" s="56"/>
      <c r="M59" s="56"/>
      <c r="N59" s="56"/>
      <c r="O59" s="56"/>
      <c r="P59" s="27"/>
      <c r="Q59" s="27"/>
      <c r="R59" s="27"/>
      <c r="S59" s="27"/>
      <c r="T59" s="27"/>
      <c r="U59" s="32"/>
      <c r="V59" s="32"/>
      <c r="W59" s="32"/>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7"/>
      <c r="BD59" s="31"/>
    </row>
    <row r="60" spans="2:56" x14ac:dyDescent="0.2">
      <c r="B60" s="21" t="str">
        <v>VAS</v>
      </c>
      <c r="C60" s="25" t="str">
        <v>Core</v>
      </c>
      <c r="D60" s="67"/>
      <c r="E60" s="56"/>
      <c r="F60" s="56"/>
      <c r="G60" s="56"/>
      <c r="H60" s="56"/>
      <c r="I60" s="56"/>
      <c r="J60" s="56"/>
      <c r="K60" s="56"/>
      <c r="L60" s="56"/>
      <c r="M60" s="56"/>
      <c r="N60" s="56"/>
      <c r="O60" s="56"/>
      <c r="P60" s="27"/>
      <c r="Q60" s="27"/>
      <c r="R60" s="27"/>
      <c r="S60" s="27"/>
      <c r="T60" s="27"/>
      <c r="U60" s="32"/>
      <c r="V60" s="32"/>
      <c r="W60" s="32"/>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7"/>
      <c r="BD60" s="31"/>
    </row>
    <row r="61" spans="2:56" x14ac:dyDescent="0.2">
      <c r="B61" s="21" t="str">
        <v>TSC</v>
      </c>
      <c r="C61" s="25" t="str">
        <v>Core</v>
      </c>
      <c r="D61" s="67"/>
      <c r="E61" s="56"/>
      <c r="F61" s="56"/>
      <c r="G61" s="56"/>
      <c r="H61" s="56"/>
      <c r="I61" s="56"/>
      <c r="J61" s="56"/>
      <c r="K61" s="56"/>
      <c r="L61" s="56"/>
      <c r="M61" s="56"/>
      <c r="N61" s="56"/>
      <c r="O61" s="56"/>
      <c r="P61" s="27"/>
      <c r="Q61" s="27"/>
      <c r="R61" s="27"/>
      <c r="S61" s="27"/>
      <c r="T61" s="27"/>
      <c r="U61" s="32"/>
      <c r="V61" s="32"/>
      <c r="W61" s="32"/>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7"/>
      <c r="BD61" s="31"/>
    </row>
    <row r="62" spans="2:56" x14ac:dyDescent="0.2">
      <c r="B62" s="21" t="str">
        <v>IN</v>
      </c>
      <c r="C62" s="25" t="str">
        <v>Core</v>
      </c>
      <c r="D62" s="67"/>
      <c r="E62" s="56"/>
      <c r="F62" s="56"/>
      <c r="G62" s="56"/>
      <c r="H62" s="56"/>
      <c r="I62" s="56"/>
      <c r="J62" s="56"/>
      <c r="K62" s="56"/>
      <c r="L62" s="56"/>
      <c r="M62" s="56"/>
      <c r="N62" s="56"/>
      <c r="O62" s="56"/>
      <c r="P62" s="27"/>
      <c r="Q62" s="27"/>
      <c r="R62" s="27"/>
      <c r="S62" s="27"/>
      <c r="T62" s="27"/>
      <c r="U62" s="32"/>
      <c r="V62" s="32"/>
      <c r="W62" s="32"/>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7"/>
      <c r="BD62" s="31"/>
    </row>
    <row r="63" spans="2:56" x14ac:dyDescent="0.2">
      <c r="B63" s="21" t="str">
        <v>SMSC / MMSC</v>
      </c>
      <c r="C63" s="25" t="str">
        <v>SMS</v>
      </c>
      <c r="D63" s="67"/>
      <c r="E63" s="56"/>
      <c r="F63" s="56"/>
      <c r="G63" s="56"/>
      <c r="H63" s="56"/>
      <c r="I63" s="56"/>
      <c r="J63" s="56"/>
      <c r="K63" s="56"/>
      <c r="L63" s="56"/>
      <c r="M63" s="56"/>
      <c r="N63" s="56"/>
      <c r="O63" s="56"/>
      <c r="P63" s="27"/>
      <c r="Q63" s="27"/>
      <c r="R63" s="27"/>
      <c r="S63" s="27"/>
      <c r="T63" s="27"/>
      <c r="U63" s="32"/>
      <c r="V63" s="32"/>
      <c r="W63" s="32"/>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7"/>
      <c r="BD63" s="31"/>
    </row>
    <row r="64" spans="2:56" x14ac:dyDescent="0.2">
      <c r="B64" s="21" t="str">
        <v>GGSN / SGSN and other GPRS core networks infrastructure</v>
      </c>
      <c r="C64" s="25" t="str">
        <v>GPRS</v>
      </c>
      <c r="D64" s="67"/>
      <c r="E64" s="56"/>
      <c r="F64" s="56"/>
      <c r="G64" s="56"/>
      <c r="H64" s="56"/>
      <c r="I64" s="56"/>
      <c r="J64" s="56"/>
      <c r="K64" s="56"/>
      <c r="L64" s="56"/>
      <c r="M64" s="56"/>
      <c r="N64" s="56"/>
      <c r="O64" s="56"/>
      <c r="P64" s="27"/>
      <c r="Q64" s="27"/>
      <c r="R64" s="27"/>
      <c r="S64" s="27"/>
      <c r="T64" s="27"/>
      <c r="U64" s="32"/>
      <c r="V64" s="32"/>
      <c r="W64" s="32"/>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7"/>
      <c r="BD64" s="31"/>
    </row>
    <row r="65" spans="2:56" x14ac:dyDescent="0.2">
      <c r="B65" s="21" t="str">
        <v>Interconnection</v>
      </c>
      <c r="C65" s="25" t="str">
        <v>Core</v>
      </c>
      <c r="D65" s="67"/>
      <c r="E65" s="56"/>
      <c r="F65" s="56"/>
      <c r="G65" s="56"/>
      <c r="H65" s="56"/>
      <c r="I65" s="56"/>
      <c r="J65" s="56"/>
      <c r="K65" s="56"/>
      <c r="L65" s="56"/>
      <c r="M65" s="56"/>
      <c r="N65" s="56"/>
      <c r="O65" s="56"/>
      <c r="P65" s="27"/>
      <c r="Q65" s="27"/>
      <c r="R65" s="27"/>
      <c r="S65" s="27"/>
      <c r="T65" s="27"/>
      <c r="U65" s="32"/>
      <c r="V65" s="32"/>
      <c r="W65" s="32"/>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7"/>
      <c r="BD65" s="31"/>
    </row>
    <row r="66" spans="2:56" x14ac:dyDescent="0.2">
      <c r="B66" s="21" t="str">
        <v>Network Management Centre</v>
      </c>
      <c r="C66" s="25" t="str">
        <v>Common cost</v>
      </c>
      <c r="D66" s="67"/>
      <c r="E66" s="56"/>
      <c r="F66" s="56"/>
      <c r="G66" s="56"/>
      <c r="H66" s="56"/>
      <c r="I66" s="56"/>
      <c r="J66" s="56"/>
      <c r="K66" s="56"/>
      <c r="L66" s="56"/>
      <c r="M66" s="56"/>
      <c r="N66" s="56"/>
      <c r="O66" s="56"/>
      <c r="P66" s="27"/>
      <c r="Q66" s="27"/>
      <c r="R66" s="27"/>
      <c r="S66" s="27"/>
      <c r="T66" s="27"/>
      <c r="U66" s="32"/>
      <c r="V66" s="32"/>
      <c r="W66" s="32"/>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7"/>
      <c r="BD66" s="31"/>
    </row>
    <row r="67" spans="2:56" x14ac:dyDescent="0.2">
      <c r="B67" s="21" t="str">
        <v>Wholesale billing system</v>
      </c>
      <c r="C67" s="25" t="str">
        <v>Core</v>
      </c>
      <c r="D67" s="67"/>
      <c r="E67" s="56"/>
      <c r="F67" s="56"/>
      <c r="G67" s="56"/>
      <c r="H67" s="56"/>
      <c r="I67" s="56"/>
      <c r="J67" s="56"/>
      <c r="K67" s="56"/>
      <c r="L67" s="56"/>
      <c r="M67" s="56"/>
      <c r="N67" s="56"/>
      <c r="O67" s="56"/>
      <c r="P67" s="27"/>
      <c r="Q67" s="27"/>
      <c r="R67" s="27"/>
      <c r="S67" s="27"/>
      <c r="T67" s="27"/>
      <c r="U67" s="32"/>
      <c r="V67" s="32"/>
      <c r="W67" s="32"/>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7"/>
      <c r="BD67" s="31"/>
    </row>
    <row r="68" spans="2:56" x14ac:dyDescent="0.2">
      <c r="B68" s="21" t="str">
        <v>Other core</v>
      </c>
      <c r="C68" s="25" t="str">
        <v>Core</v>
      </c>
      <c r="D68" s="67"/>
      <c r="E68" s="56"/>
      <c r="F68" s="56"/>
      <c r="G68" s="56"/>
      <c r="H68" s="56"/>
      <c r="I68" s="56"/>
      <c r="J68" s="56"/>
      <c r="K68" s="56"/>
      <c r="L68" s="56"/>
      <c r="M68" s="56"/>
      <c r="N68" s="56"/>
      <c r="O68" s="56"/>
      <c r="P68" s="27"/>
      <c r="Q68" s="27"/>
      <c r="R68" s="27"/>
      <c r="S68" s="27"/>
      <c r="T68" s="27"/>
      <c r="U68" s="32"/>
      <c r="V68" s="32"/>
      <c r="W68" s="32"/>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7"/>
      <c r="BD68" s="31"/>
    </row>
    <row r="69" spans="2:56" x14ac:dyDescent="0.2">
      <c r="B69" s="21" t="str">
        <v>Backbone links</v>
      </c>
      <c r="C69" s="25" t="str">
        <v>Core</v>
      </c>
      <c r="D69" s="67"/>
      <c r="E69" s="56"/>
      <c r="F69" s="56"/>
      <c r="G69" s="56"/>
      <c r="H69" s="56"/>
      <c r="I69" s="56"/>
      <c r="J69" s="56"/>
      <c r="K69" s="56"/>
      <c r="L69" s="56"/>
      <c r="M69" s="56"/>
      <c r="N69" s="56"/>
      <c r="O69" s="56"/>
      <c r="P69" s="27"/>
      <c r="Q69" s="27"/>
      <c r="R69" s="27"/>
      <c r="S69" s="27"/>
      <c r="T69" s="27"/>
      <c r="U69" s="32"/>
      <c r="V69" s="32"/>
      <c r="W69" s="32"/>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7"/>
      <c r="BD69" s="31"/>
    </row>
    <row r="70" spans="2:56" x14ac:dyDescent="0.2">
      <c r="B70" s="21" t="str">
        <v>2G GSM licence</v>
      </c>
      <c r="C70" s="25" t="str">
        <v>Common cost</v>
      </c>
      <c r="D70" s="67"/>
      <c r="E70" s="56"/>
      <c r="F70" s="56"/>
      <c r="G70" s="56"/>
      <c r="H70" s="56"/>
      <c r="I70" s="56"/>
      <c r="J70" s="56"/>
      <c r="K70" s="56"/>
      <c r="L70" s="56"/>
      <c r="M70" s="56"/>
      <c r="N70" s="56"/>
      <c r="O70" s="56"/>
      <c r="P70" s="27"/>
      <c r="Q70" s="27"/>
      <c r="R70" s="27"/>
      <c r="S70" s="27"/>
      <c r="T70" s="27"/>
      <c r="U70" s="32"/>
      <c r="V70" s="32"/>
      <c r="W70" s="32"/>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7"/>
      <c r="BD70" s="31"/>
    </row>
    <row r="71" spans="2:56" x14ac:dyDescent="0.2">
      <c r="B71" s="21" t="str">
        <v>2G Spectrum fees</v>
      </c>
      <c r="C71" s="25" t="str">
        <v>Radio</v>
      </c>
      <c r="D71" s="67"/>
      <c r="E71" s="56"/>
      <c r="F71" s="56"/>
      <c r="G71" s="56"/>
      <c r="H71" s="56"/>
      <c r="I71" s="56"/>
      <c r="J71" s="56"/>
      <c r="K71" s="56"/>
      <c r="L71" s="56"/>
      <c r="M71" s="56"/>
      <c r="N71" s="56"/>
      <c r="O71" s="56"/>
      <c r="P71" s="27"/>
      <c r="Q71" s="27"/>
      <c r="R71" s="27"/>
      <c r="S71" s="27"/>
      <c r="T71" s="27"/>
      <c r="U71" s="32"/>
      <c r="V71" s="32"/>
      <c r="W71" s="32"/>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7"/>
      <c r="BD71" s="31"/>
    </row>
    <row r="72" spans="2:56" x14ac:dyDescent="0.2">
      <c r="B72" s="21" t="str">
        <v>Business overheads</v>
      </c>
      <c r="C72" s="25" t="str">
        <v>Common cost</v>
      </c>
      <c r="D72" s="67"/>
      <c r="E72" s="56"/>
      <c r="F72" s="56"/>
      <c r="G72" s="56"/>
      <c r="H72" s="56"/>
      <c r="I72" s="56"/>
      <c r="J72" s="56"/>
      <c r="K72" s="56"/>
      <c r="L72" s="56"/>
      <c r="M72" s="56"/>
      <c r="N72" s="56"/>
      <c r="O72" s="56"/>
      <c r="P72" s="27"/>
      <c r="Q72" s="27"/>
      <c r="R72" s="27"/>
      <c r="S72" s="27"/>
      <c r="T72" s="27"/>
      <c r="U72" s="32"/>
      <c r="V72" s="32"/>
      <c r="W72" s="32"/>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7"/>
      <c r="BD72" s="31"/>
    </row>
    <row r="73" spans="2:56" x14ac:dyDescent="0.2">
      <c r="B73" s="21" t="str">
        <v>Other</v>
      </c>
      <c r="C73" s="25" t="str">
        <v>Other</v>
      </c>
      <c r="D73" s="67"/>
      <c r="E73" s="56"/>
      <c r="F73" s="56"/>
      <c r="G73" s="56"/>
      <c r="H73" s="56"/>
      <c r="I73" s="56"/>
      <c r="J73" s="56"/>
      <c r="K73" s="56"/>
      <c r="L73" s="56"/>
      <c r="M73" s="56"/>
      <c r="N73" s="56"/>
      <c r="O73" s="56"/>
      <c r="P73" s="27"/>
      <c r="Q73" s="27"/>
      <c r="R73" s="27"/>
      <c r="S73" s="27"/>
      <c r="T73" s="27"/>
      <c r="U73" s="32"/>
      <c r="V73" s="32"/>
      <c r="W73" s="32"/>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7"/>
      <c r="BD73" s="31"/>
    </row>
    <row r="74" spans="2:56" x14ac:dyDescent="0.2">
      <c r="B74" s="21" t="str">
        <v>3G Node B</v>
      </c>
      <c r="C74" s="25" t="str">
        <v>Radio</v>
      </c>
      <c r="D74" s="67"/>
      <c r="E74" s="56"/>
      <c r="F74" s="56"/>
      <c r="G74" s="56"/>
      <c r="H74" s="56"/>
      <c r="I74" s="56"/>
      <c r="J74" s="56"/>
      <c r="K74" s="56"/>
      <c r="L74" s="56"/>
      <c r="M74" s="56"/>
      <c r="N74" s="56"/>
      <c r="O74" s="56"/>
      <c r="P74" s="27"/>
      <c r="Q74" s="27"/>
      <c r="R74" s="27"/>
      <c r="S74" s="27"/>
      <c r="T74" s="27"/>
      <c r="U74" s="32"/>
      <c r="V74" s="32"/>
      <c r="W74" s="32"/>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7"/>
    </row>
    <row r="75" spans="2:56" x14ac:dyDescent="0.2">
      <c r="B75" s="21" t="str">
        <v>3G Channel kit hardware</v>
      </c>
      <c r="C75" s="25" t="str">
        <v>Radio</v>
      </c>
      <c r="D75" s="67"/>
      <c r="E75" s="56"/>
      <c r="F75" s="56"/>
      <c r="G75" s="56"/>
      <c r="H75" s="56"/>
      <c r="I75" s="56"/>
      <c r="J75" s="56"/>
      <c r="K75" s="56"/>
      <c r="L75" s="56"/>
      <c r="M75" s="56"/>
      <c r="N75" s="56"/>
      <c r="O75" s="56"/>
      <c r="P75" s="27"/>
      <c r="Q75" s="27"/>
      <c r="R75" s="27"/>
      <c r="S75" s="27"/>
      <c r="T75" s="27"/>
      <c r="U75" s="32"/>
      <c r="V75" s="32"/>
      <c r="W75" s="32"/>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7"/>
    </row>
    <row r="76" spans="2:56" x14ac:dyDescent="0.2">
      <c r="B76" s="21" t="str">
        <v xml:space="preserve">3G Channel kit sdetware </v>
      </c>
      <c r="C76" s="25" t="str">
        <v>Radio</v>
      </c>
      <c r="D76" s="67"/>
      <c r="E76" s="56"/>
      <c r="F76" s="56"/>
      <c r="G76" s="56"/>
      <c r="H76" s="56"/>
      <c r="I76" s="56"/>
      <c r="J76" s="56"/>
      <c r="K76" s="56"/>
      <c r="L76" s="56"/>
      <c r="M76" s="56"/>
      <c r="N76" s="56"/>
      <c r="O76" s="56"/>
      <c r="P76" s="27"/>
      <c r="Q76" s="27"/>
      <c r="R76" s="27"/>
      <c r="S76" s="27"/>
      <c r="T76" s="27"/>
      <c r="U76" s="32"/>
      <c r="V76" s="32"/>
      <c r="W76" s="32"/>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7"/>
    </row>
    <row r="77" spans="2:56" x14ac:dyDescent="0.2">
      <c r="B77" s="21" t="str">
        <v>3G Radio network controllers</v>
      </c>
      <c r="C77" s="25" t="str">
        <v>Radio</v>
      </c>
      <c r="D77" s="67"/>
      <c r="E77" s="56"/>
      <c r="F77" s="56"/>
      <c r="G77" s="56"/>
      <c r="H77" s="56"/>
      <c r="I77" s="56"/>
      <c r="J77" s="56"/>
      <c r="K77" s="56"/>
      <c r="L77" s="56"/>
      <c r="M77" s="56"/>
      <c r="N77" s="56"/>
      <c r="O77" s="56"/>
      <c r="P77" s="27"/>
      <c r="Q77" s="27"/>
      <c r="R77" s="27"/>
      <c r="S77" s="27"/>
      <c r="T77" s="27"/>
      <c r="U77" s="32"/>
      <c r="V77" s="32"/>
      <c r="W77" s="32"/>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7"/>
    </row>
    <row r="78" spans="2:56" x14ac:dyDescent="0.2">
      <c r="B78" s="21" t="str">
        <v>other 3G radio equipment</v>
      </c>
      <c r="C78" s="25" t="str">
        <v>Radio</v>
      </c>
      <c r="D78" s="67"/>
      <c r="E78" s="56"/>
      <c r="F78" s="56"/>
      <c r="G78" s="56"/>
      <c r="H78" s="56"/>
      <c r="I78" s="56"/>
      <c r="J78" s="56"/>
      <c r="K78" s="56"/>
      <c r="L78" s="56"/>
      <c r="M78" s="56"/>
      <c r="N78" s="56"/>
      <c r="O78" s="56"/>
      <c r="P78" s="27"/>
      <c r="Q78" s="27"/>
      <c r="R78" s="27"/>
      <c r="S78" s="27"/>
      <c r="T78" s="27"/>
      <c r="U78" s="32"/>
      <c r="V78" s="32"/>
      <c r="W78" s="32"/>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7"/>
    </row>
    <row r="79" spans="2:56" x14ac:dyDescent="0.2">
      <c r="B79" s="21" t="str">
        <v>3G MSC and VLR</v>
      </c>
      <c r="C79" s="25" t="str">
        <v>Core</v>
      </c>
      <c r="D79" s="67"/>
      <c r="E79" s="56"/>
      <c r="F79" s="56"/>
      <c r="G79" s="56"/>
      <c r="H79" s="56"/>
      <c r="I79" s="56"/>
      <c r="J79" s="56"/>
      <c r="K79" s="56"/>
      <c r="L79" s="56"/>
      <c r="M79" s="56"/>
      <c r="N79" s="56"/>
      <c r="O79" s="56"/>
      <c r="P79" s="27"/>
      <c r="Q79" s="27"/>
      <c r="R79" s="27"/>
      <c r="S79" s="27"/>
      <c r="T79" s="27"/>
      <c r="U79" s="32"/>
      <c r="V79" s="32"/>
      <c r="W79" s="32"/>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7"/>
    </row>
    <row r="80" spans="2:56" x14ac:dyDescent="0.2">
      <c r="B80" s="21" t="str">
        <v>VMS</v>
      </c>
      <c r="C80" s="25" t="str">
        <v>Core</v>
      </c>
      <c r="D80" s="67"/>
      <c r="E80" s="56"/>
      <c r="F80" s="56"/>
      <c r="G80" s="56"/>
      <c r="H80" s="56"/>
      <c r="I80" s="56"/>
      <c r="J80" s="56"/>
      <c r="K80" s="56"/>
      <c r="L80" s="56"/>
      <c r="M80" s="56"/>
      <c r="N80" s="56"/>
      <c r="O80" s="56"/>
      <c r="P80" s="27"/>
      <c r="Q80" s="27"/>
      <c r="R80" s="27"/>
      <c r="S80" s="27"/>
      <c r="T80" s="27"/>
      <c r="U80" s="32"/>
      <c r="V80" s="32"/>
      <c r="W80" s="32"/>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7"/>
    </row>
    <row r="81" spans="1:56" x14ac:dyDescent="0.2">
      <c r="B81" s="21" t="str">
        <v>MGW</v>
      </c>
      <c r="C81" s="25" t="str">
        <v>Core</v>
      </c>
      <c r="D81" s="67"/>
      <c r="E81" s="56"/>
      <c r="F81" s="56"/>
      <c r="G81" s="56"/>
      <c r="H81" s="56"/>
      <c r="I81" s="56"/>
      <c r="J81" s="56"/>
      <c r="K81" s="56"/>
      <c r="L81" s="56"/>
      <c r="M81" s="56"/>
      <c r="N81" s="56"/>
      <c r="O81" s="56"/>
      <c r="P81" s="27"/>
      <c r="Q81" s="27"/>
      <c r="R81" s="27"/>
      <c r="S81" s="27"/>
      <c r="T81" s="27"/>
      <c r="U81" s="32"/>
      <c r="V81" s="32"/>
      <c r="W81" s="32"/>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7"/>
    </row>
    <row r="82" spans="1:56" x14ac:dyDescent="0.2">
      <c r="B82" s="21" t="str">
        <v>MSS</v>
      </c>
      <c r="C82" s="25" t="str">
        <v>Core</v>
      </c>
      <c r="D82" s="67"/>
      <c r="E82" s="56"/>
      <c r="F82" s="56"/>
      <c r="G82" s="56"/>
      <c r="H82" s="56"/>
      <c r="I82" s="56"/>
      <c r="J82" s="56"/>
      <c r="K82" s="56"/>
      <c r="L82" s="56"/>
      <c r="M82" s="56"/>
      <c r="N82" s="56"/>
      <c r="O82" s="56"/>
      <c r="P82" s="27"/>
      <c r="Q82" s="27"/>
      <c r="R82" s="27"/>
      <c r="S82" s="27"/>
      <c r="T82" s="27"/>
      <c r="U82" s="32"/>
      <c r="V82" s="32"/>
      <c r="W82" s="32"/>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7"/>
    </row>
    <row r="83" spans="1:56" x14ac:dyDescent="0.2">
      <c r="B83" s="21" t="str">
        <v>other 3G core equipment</v>
      </c>
      <c r="C83" s="25" t="str">
        <v>Core</v>
      </c>
      <c r="D83" s="67"/>
      <c r="E83" s="56"/>
      <c r="F83" s="56"/>
      <c r="G83" s="56"/>
      <c r="H83" s="56"/>
      <c r="I83" s="56"/>
      <c r="J83" s="56"/>
      <c r="K83" s="56"/>
      <c r="L83" s="56"/>
      <c r="M83" s="56"/>
      <c r="N83" s="56"/>
      <c r="O83" s="56"/>
      <c r="P83" s="27"/>
      <c r="Q83" s="27"/>
      <c r="R83" s="27"/>
      <c r="S83" s="27"/>
      <c r="T83" s="27"/>
      <c r="U83" s="32"/>
      <c r="V83" s="32"/>
      <c r="W83" s="32"/>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7"/>
    </row>
    <row r="84" spans="1:56" x14ac:dyDescent="0.2">
      <c r="B84" s="21" t="str">
        <v>3G license</v>
      </c>
      <c r="C84" s="25" t="str">
        <v>Common cost</v>
      </c>
      <c r="D84" s="67"/>
      <c r="E84" s="56"/>
      <c r="F84" s="56"/>
      <c r="G84" s="56"/>
      <c r="H84" s="56"/>
      <c r="I84" s="56"/>
      <c r="J84" s="56"/>
      <c r="K84" s="56"/>
      <c r="L84" s="56"/>
      <c r="M84" s="56"/>
      <c r="N84" s="56"/>
      <c r="O84" s="56"/>
      <c r="P84" s="27"/>
      <c r="Q84" s="27"/>
      <c r="R84" s="27"/>
      <c r="S84" s="27"/>
      <c r="T84" s="27"/>
      <c r="U84" s="32"/>
      <c r="V84" s="32"/>
      <c r="W84" s="32"/>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7"/>
    </row>
    <row r="85" spans="1:56" x14ac:dyDescent="0.2">
      <c r="B85" s="22" t="str">
        <v>3G Spectrum fees</v>
      </c>
      <c r="C85" s="26" t="str">
        <v>Radio</v>
      </c>
      <c r="D85" s="60"/>
      <c r="E85" s="61"/>
      <c r="F85" s="61"/>
      <c r="G85" s="61"/>
      <c r="H85" s="61"/>
      <c r="I85" s="61"/>
      <c r="J85" s="61"/>
      <c r="K85" s="61"/>
      <c r="L85" s="61"/>
      <c r="M85" s="61"/>
      <c r="N85" s="61"/>
      <c r="O85" s="61"/>
      <c r="P85" s="27"/>
      <c r="Q85" s="27"/>
      <c r="R85" s="27"/>
      <c r="S85" s="27"/>
      <c r="T85" s="27"/>
      <c r="U85" s="32"/>
      <c r="V85" s="32"/>
      <c r="W85" s="32"/>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9"/>
    </row>
    <row r="87" spans="1:56" ht="18" x14ac:dyDescent="0.2">
      <c r="A87" s="83" t="s">
        <v>469</v>
      </c>
      <c r="B87" s="47" t="s">
        <v>689</v>
      </c>
    </row>
    <row r="88" spans="1:56" ht="15.75" x14ac:dyDescent="0.2">
      <c r="B88" s="48"/>
    </row>
    <row r="89" spans="1:56" x14ac:dyDescent="0.2">
      <c r="J89" t="s">
        <v>698</v>
      </c>
    </row>
    <row r="90" spans="1:56" x14ac:dyDescent="0.2">
      <c r="C90" s="2"/>
      <c r="D90" s="16">
        <f t="array" ref="D90:BA90">TRANSPOSE(Years)</f>
        <v>1994</v>
      </c>
      <c r="E90" s="17">
        <v>1995</v>
      </c>
      <c r="F90" s="17">
        <v>1996</v>
      </c>
      <c r="G90" s="17">
        <v>1997</v>
      </c>
      <c r="H90" s="17">
        <v>1998</v>
      </c>
      <c r="I90" s="17">
        <v>1999</v>
      </c>
      <c r="J90" s="17">
        <v>2000</v>
      </c>
      <c r="K90" s="17">
        <v>2001</v>
      </c>
      <c r="L90" s="17">
        <v>2002</v>
      </c>
      <c r="M90" s="17">
        <v>2003</v>
      </c>
      <c r="N90" s="17">
        <v>2004</v>
      </c>
      <c r="O90" s="17">
        <v>2005</v>
      </c>
      <c r="P90" s="17">
        <v>2006</v>
      </c>
      <c r="Q90" s="17">
        <v>2007</v>
      </c>
      <c r="R90" s="17">
        <v>2008</v>
      </c>
      <c r="S90" s="17">
        <v>2009</v>
      </c>
      <c r="T90" s="17">
        <v>2010</v>
      </c>
      <c r="U90" s="17">
        <v>2011</v>
      </c>
      <c r="V90" s="17">
        <v>2012</v>
      </c>
      <c r="W90" s="17">
        <v>2013</v>
      </c>
      <c r="X90" s="17">
        <v>2014</v>
      </c>
      <c r="Y90" s="17">
        <v>2015</v>
      </c>
      <c r="Z90" s="17">
        <v>2016</v>
      </c>
      <c r="AA90" s="17">
        <v>2017</v>
      </c>
      <c r="AB90" s="17">
        <v>2018</v>
      </c>
      <c r="AC90" s="17">
        <v>2019</v>
      </c>
      <c r="AD90" s="17">
        <v>2020</v>
      </c>
      <c r="AE90" s="17">
        <v>2021</v>
      </c>
      <c r="AF90" s="17">
        <v>2022</v>
      </c>
      <c r="AG90" s="17">
        <v>2023</v>
      </c>
      <c r="AH90" s="17">
        <v>2024</v>
      </c>
      <c r="AI90" s="17">
        <v>2025</v>
      </c>
      <c r="AJ90" s="17">
        <v>2026</v>
      </c>
      <c r="AK90" s="17">
        <v>2027</v>
      </c>
      <c r="AL90" s="17">
        <v>2028</v>
      </c>
      <c r="AM90" s="17">
        <v>2029</v>
      </c>
      <c r="AN90" s="17">
        <v>2030</v>
      </c>
      <c r="AO90" s="17">
        <v>2031</v>
      </c>
      <c r="AP90" s="17">
        <v>2032</v>
      </c>
      <c r="AQ90" s="17">
        <v>2033</v>
      </c>
      <c r="AR90" s="17">
        <v>2034</v>
      </c>
      <c r="AS90" s="17">
        <v>2035</v>
      </c>
      <c r="AT90" s="17">
        <v>2036</v>
      </c>
      <c r="AU90" s="17">
        <v>2037</v>
      </c>
      <c r="AV90" s="17">
        <v>2038</v>
      </c>
      <c r="AW90" s="17">
        <v>2039</v>
      </c>
      <c r="AX90" s="17">
        <v>2040</v>
      </c>
      <c r="AY90" s="17">
        <v>2041</v>
      </c>
      <c r="AZ90" s="17">
        <v>2042</v>
      </c>
      <c r="BA90" s="18">
        <v>2043</v>
      </c>
    </row>
    <row r="91" spans="1:56" x14ac:dyDescent="0.2">
      <c r="B91" s="20" t="str">
        <f t="array" ref="B91:B126">operator_categories</f>
        <v>Site acquisition, preparation and maintenance</v>
      </c>
      <c r="C91" s="24" t="str">
        <f t="array" ref="C91:C126">operator_broad_categories</f>
        <v>Radio</v>
      </c>
      <c r="D91" s="57"/>
      <c r="E91" s="58"/>
      <c r="F91" s="58"/>
      <c r="G91" s="58"/>
      <c r="H91" s="58"/>
      <c r="I91" s="58"/>
      <c r="J91" s="58"/>
      <c r="K91" s="58"/>
      <c r="L91" s="58"/>
      <c r="M91" s="58"/>
      <c r="N91" s="58"/>
      <c r="O91" s="58"/>
      <c r="P91" s="27"/>
      <c r="Q91" s="27"/>
      <c r="R91" s="27"/>
      <c r="S91" s="27"/>
      <c r="T91" s="27"/>
      <c r="U91" s="32"/>
      <c r="V91" s="32"/>
      <c r="W91" s="32"/>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5"/>
      <c r="BD91" s="31"/>
    </row>
    <row r="92" spans="1:56" x14ac:dyDescent="0.2">
      <c r="B92" s="21" t="str">
        <v>2G Base station equipment</v>
      </c>
      <c r="C92" s="25" t="str">
        <v>Radio</v>
      </c>
      <c r="D92" s="67"/>
      <c r="E92" s="56"/>
      <c r="F92" s="56"/>
      <c r="G92" s="56"/>
      <c r="H92" s="56"/>
      <c r="I92" s="56"/>
      <c r="J92" s="56"/>
      <c r="K92" s="56"/>
      <c r="L92" s="56"/>
      <c r="M92" s="56"/>
      <c r="N92" s="56"/>
      <c r="O92" s="56"/>
      <c r="P92" s="27"/>
      <c r="Q92" s="27"/>
      <c r="R92" s="27"/>
      <c r="S92" s="27"/>
      <c r="T92" s="27"/>
      <c r="U92" s="32"/>
      <c r="V92" s="32"/>
      <c r="W92" s="32"/>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7"/>
      <c r="BD92" s="31"/>
    </row>
    <row r="93" spans="1:56" x14ac:dyDescent="0.2">
      <c r="B93" s="21" t="str">
        <v>Transceivers</v>
      </c>
      <c r="C93" s="25" t="str">
        <v>Radio</v>
      </c>
      <c r="D93" s="67"/>
      <c r="E93" s="56"/>
      <c r="F93" s="56"/>
      <c r="G93" s="56"/>
      <c r="H93" s="56"/>
      <c r="I93" s="56"/>
      <c r="J93" s="56"/>
      <c r="K93" s="56"/>
      <c r="L93" s="56"/>
      <c r="M93" s="56"/>
      <c r="N93" s="56"/>
      <c r="O93" s="56"/>
      <c r="P93" s="27"/>
      <c r="Q93" s="27"/>
      <c r="R93" s="27"/>
      <c r="S93" s="27"/>
      <c r="T93" s="27"/>
      <c r="U93" s="32"/>
      <c r="V93" s="32"/>
      <c r="W93" s="32"/>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7"/>
      <c r="BD93" s="31"/>
    </row>
    <row r="94" spans="1:56" x14ac:dyDescent="0.2">
      <c r="B94" s="21" t="str">
        <v>Backhaul enlaces</v>
      </c>
      <c r="C94" s="25" t="str">
        <v>Radio</v>
      </c>
      <c r="D94" s="67"/>
      <c r="E94" s="56"/>
      <c r="F94" s="56"/>
      <c r="G94" s="56"/>
      <c r="H94" s="56"/>
      <c r="I94" s="56"/>
      <c r="J94" s="56"/>
      <c r="K94" s="56"/>
      <c r="L94" s="56"/>
      <c r="M94" s="56"/>
      <c r="N94" s="56"/>
      <c r="O94" s="56"/>
      <c r="P94" s="27"/>
      <c r="Q94" s="27"/>
      <c r="R94" s="27"/>
      <c r="S94" s="27"/>
      <c r="T94" s="27"/>
      <c r="U94" s="32"/>
      <c r="V94" s="32"/>
      <c r="W94" s="32"/>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7"/>
      <c r="BD94" s="31"/>
    </row>
    <row r="95" spans="1:56" x14ac:dyDescent="0.2">
      <c r="B95" s="21" t="str">
        <v>2G Base station controllers</v>
      </c>
      <c r="C95" s="25" t="str">
        <v>Radio</v>
      </c>
      <c r="D95" s="67"/>
      <c r="E95" s="56"/>
      <c r="F95" s="56"/>
      <c r="G95" s="56"/>
      <c r="H95" s="56"/>
      <c r="I95" s="56"/>
      <c r="J95" s="56"/>
      <c r="K95" s="56"/>
      <c r="L95" s="56"/>
      <c r="M95" s="56"/>
      <c r="N95" s="56"/>
      <c r="O95" s="56"/>
      <c r="P95" s="27"/>
      <c r="Q95" s="27"/>
      <c r="R95" s="27"/>
      <c r="S95" s="27"/>
      <c r="T95" s="27"/>
      <c r="U95" s="32"/>
      <c r="V95" s="32"/>
      <c r="W95" s="32"/>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7"/>
      <c r="BD95" s="31"/>
    </row>
    <row r="96" spans="1:56" x14ac:dyDescent="0.2">
      <c r="B96" s="21" t="str">
        <v>BSC-MSC enlaces</v>
      </c>
      <c r="C96" s="25" t="str">
        <v>Radio</v>
      </c>
      <c r="D96" s="67"/>
      <c r="E96" s="56"/>
      <c r="F96" s="56"/>
      <c r="G96" s="56"/>
      <c r="H96" s="56"/>
      <c r="I96" s="56"/>
      <c r="J96" s="56"/>
      <c r="K96" s="56"/>
      <c r="L96" s="56"/>
      <c r="M96" s="56"/>
      <c r="N96" s="56"/>
      <c r="O96" s="56"/>
      <c r="P96" s="27"/>
      <c r="Q96" s="27"/>
      <c r="R96" s="27"/>
      <c r="S96" s="27"/>
      <c r="T96" s="27"/>
      <c r="U96" s="32"/>
      <c r="V96" s="32"/>
      <c r="W96" s="32"/>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7"/>
      <c r="BD96" s="31"/>
    </row>
    <row r="97" spans="2:56" x14ac:dyDescent="0.2">
      <c r="B97" s="21" t="str">
        <v>GPRS/EDGE radio</v>
      </c>
      <c r="C97" s="25" t="str">
        <v>GPRS</v>
      </c>
      <c r="D97" s="67"/>
      <c r="E97" s="56"/>
      <c r="F97" s="56"/>
      <c r="G97" s="56"/>
      <c r="H97" s="56"/>
      <c r="I97" s="56"/>
      <c r="J97" s="56"/>
      <c r="K97" s="56"/>
      <c r="L97" s="56"/>
      <c r="M97" s="56"/>
      <c r="N97" s="56"/>
      <c r="O97" s="56"/>
      <c r="P97" s="27"/>
      <c r="Q97" s="27"/>
      <c r="R97" s="27"/>
      <c r="S97" s="27"/>
      <c r="T97" s="27"/>
      <c r="U97" s="32"/>
      <c r="V97" s="32"/>
      <c r="W97" s="32"/>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7"/>
      <c r="BD97" s="31"/>
    </row>
    <row r="98" spans="2:56" x14ac:dyDescent="0.2">
      <c r="B98" s="21" t="str">
        <v>Other radio</v>
      </c>
      <c r="C98" s="25" t="str">
        <v>Radio</v>
      </c>
      <c r="D98" s="67"/>
      <c r="E98" s="56"/>
      <c r="F98" s="56"/>
      <c r="G98" s="56"/>
      <c r="H98" s="56"/>
      <c r="I98" s="56"/>
      <c r="J98" s="56"/>
      <c r="K98" s="56"/>
      <c r="L98" s="56"/>
      <c r="M98" s="56"/>
      <c r="N98" s="56"/>
      <c r="O98" s="56"/>
      <c r="P98" s="27"/>
      <c r="Q98" s="27"/>
      <c r="R98" s="27"/>
      <c r="S98" s="27"/>
      <c r="T98" s="27"/>
      <c r="U98" s="32"/>
      <c r="V98" s="32"/>
      <c r="W98" s="32"/>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7"/>
      <c r="BD98" s="31"/>
    </row>
    <row r="99" spans="2:56" x14ac:dyDescent="0.2">
      <c r="B99" s="21" t="str">
        <v>2G MSC and VLR</v>
      </c>
      <c r="C99" s="25" t="str">
        <v>Core</v>
      </c>
      <c r="D99" s="67"/>
      <c r="E99" s="56"/>
      <c r="F99" s="56"/>
      <c r="G99" s="56"/>
      <c r="H99" s="56"/>
      <c r="I99" s="56"/>
      <c r="J99" s="56"/>
      <c r="K99" s="56"/>
      <c r="L99" s="56"/>
      <c r="M99" s="56"/>
      <c r="N99" s="56"/>
      <c r="O99" s="56"/>
      <c r="P99" s="27"/>
      <c r="Q99" s="27"/>
      <c r="R99" s="27"/>
      <c r="S99" s="27"/>
      <c r="T99" s="27"/>
      <c r="U99" s="32"/>
      <c r="V99" s="32"/>
      <c r="W99" s="32"/>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7"/>
      <c r="BD99" s="31"/>
    </row>
    <row r="100" spans="2:56" x14ac:dyDescent="0.2">
      <c r="B100" s="21" t="str">
        <v>HLR</v>
      </c>
      <c r="C100" s="25" t="str">
        <v>Core</v>
      </c>
      <c r="D100" s="67"/>
      <c r="E100" s="56"/>
      <c r="F100" s="56"/>
      <c r="G100" s="56"/>
      <c r="H100" s="56"/>
      <c r="I100" s="56"/>
      <c r="J100" s="56"/>
      <c r="K100" s="56"/>
      <c r="L100" s="56"/>
      <c r="M100" s="56"/>
      <c r="N100" s="56"/>
      <c r="O100" s="56"/>
      <c r="P100" s="27"/>
      <c r="Q100" s="27"/>
      <c r="R100" s="27"/>
      <c r="S100" s="27"/>
      <c r="T100" s="27"/>
      <c r="U100" s="32"/>
      <c r="V100" s="32"/>
      <c r="W100" s="32"/>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7"/>
      <c r="BD100" s="31"/>
    </row>
    <row r="101" spans="2:56" x14ac:dyDescent="0.2">
      <c r="B101" s="21" t="str">
        <v>VAS</v>
      </c>
      <c r="C101" s="25" t="str">
        <v>Core</v>
      </c>
      <c r="D101" s="67"/>
      <c r="E101" s="56"/>
      <c r="F101" s="56"/>
      <c r="G101" s="56"/>
      <c r="H101" s="56"/>
      <c r="I101" s="56"/>
      <c r="J101" s="56"/>
      <c r="K101" s="56"/>
      <c r="L101" s="56"/>
      <c r="M101" s="56"/>
      <c r="N101" s="56"/>
      <c r="O101" s="56"/>
      <c r="P101" s="27"/>
      <c r="Q101" s="27"/>
      <c r="R101" s="27"/>
      <c r="S101" s="27"/>
      <c r="T101" s="27"/>
      <c r="U101" s="32"/>
      <c r="V101" s="32"/>
      <c r="W101" s="32"/>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7"/>
      <c r="BD101" s="31"/>
    </row>
    <row r="102" spans="2:56" x14ac:dyDescent="0.2">
      <c r="B102" s="21" t="str">
        <v>TSC</v>
      </c>
      <c r="C102" s="25" t="str">
        <v>Core</v>
      </c>
      <c r="D102" s="67"/>
      <c r="E102" s="56"/>
      <c r="F102" s="56"/>
      <c r="G102" s="56"/>
      <c r="H102" s="56"/>
      <c r="I102" s="56"/>
      <c r="J102" s="56"/>
      <c r="K102" s="56"/>
      <c r="L102" s="56"/>
      <c r="M102" s="56"/>
      <c r="N102" s="56"/>
      <c r="O102" s="56"/>
      <c r="P102" s="27"/>
      <c r="Q102" s="27"/>
      <c r="R102" s="27"/>
      <c r="S102" s="27"/>
      <c r="T102" s="27"/>
      <c r="U102" s="32"/>
      <c r="V102" s="32"/>
      <c r="W102" s="32"/>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7"/>
      <c r="BD102" s="31"/>
    </row>
    <row r="103" spans="2:56" x14ac:dyDescent="0.2">
      <c r="B103" s="21" t="str">
        <v>IN</v>
      </c>
      <c r="C103" s="25" t="str">
        <v>Core</v>
      </c>
      <c r="D103" s="67"/>
      <c r="E103" s="56"/>
      <c r="F103" s="56"/>
      <c r="G103" s="56"/>
      <c r="H103" s="56"/>
      <c r="I103" s="56"/>
      <c r="J103" s="56"/>
      <c r="K103" s="56"/>
      <c r="L103" s="56"/>
      <c r="M103" s="56"/>
      <c r="N103" s="56"/>
      <c r="O103" s="56"/>
      <c r="P103" s="27"/>
      <c r="Q103" s="27"/>
      <c r="R103" s="27"/>
      <c r="S103" s="27"/>
      <c r="T103" s="27"/>
      <c r="U103" s="32"/>
      <c r="V103" s="32"/>
      <c r="W103" s="32"/>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7"/>
      <c r="BD103" s="31"/>
    </row>
    <row r="104" spans="2:56" x14ac:dyDescent="0.2">
      <c r="B104" s="21" t="str">
        <v>SMSC / MMSC</v>
      </c>
      <c r="C104" s="25" t="str">
        <v>SMS</v>
      </c>
      <c r="D104" s="67"/>
      <c r="E104" s="56"/>
      <c r="F104" s="56"/>
      <c r="G104" s="56"/>
      <c r="H104" s="56"/>
      <c r="I104" s="56"/>
      <c r="J104" s="56"/>
      <c r="K104" s="56"/>
      <c r="L104" s="56"/>
      <c r="M104" s="56"/>
      <c r="N104" s="56"/>
      <c r="O104" s="56"/>
      <c r="P104" s="27"/>
      <c r="Q104" s="27"/>
      <c r="R104" s="27"/>
      <c r="S104" s="27"/>
      <c r="T104" s="27"/>
      <c r="U104" s="32"/>
      <c r="V104" s="32"/>
      <c r="W104" s="32"/>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7"/>
      <c r="BD104" s="31"/>
    </row>
    <row r="105" spans="2:56" x14ac:dyDescent="0.2">
      <c r="B105" s="21" t="str">
        <v>GGSN / SGSN and other GPRS core networks infrastructure</v>
      </c>
      <c r="C105" s="25" t="str">
        <v>GPRS</v>
      </c>
      <c r="D105" s="67"/>
      <c r="E105" s="56"/>
      <c r="F105" s="56"/>
      <c r="G105" s="56"/>
      <c r="H105" s="56"/>
      <c r="I105" s="56"/>
      <c r="J105" s="56"/>
      <c r="K105" s="56"/>
      <c r="L105" s="56"/>
      <c r="M105" s="56"/>
      <c r="N105" s="56"/>
      <c r="O105" s="56"/>
      <c r="P105" s="27"/>
      <c r="Q105" s="27"/>
      <c r="R105" s="27"/>
      <c r="S105" s="27"/>
      <c r="T105" s="27"/>
      <c r="U105" s="32"/>
      <c r="V105" s="32"/>
      <c r="W105" s="32"/>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7"/>
      <c r="BD105" s="31"/>
    </row>
    <row r="106" spans="2:56" x14ac:dyDescent="0.2">
      <c r="B106" s="21" t="str">
        <v>Interconnection</v>
      </c>
      <c r="C106" s="25" t="str">
        <v>Core</v>
      </c>
      <c r="D106" s="67"/>
      <c r="E106" s="56"/>
      <c r="F106" s="56"/>
      <c r="G106" s="56"/>
      <c r="H106" s="56"/>
      <c r="I106" s="56"/>
      <c r="J106" s="56"/>
      <c r="K106" s="56"/>
      <c r="L106" s="56"/>
      <c r="M106" s="56"/>
      <c r="N106" s="56"/>
      <c r="O106" s="56"/>
      <c r="P106" s="27"/>
      <c r="Q106" s="27"/>
      <c r="R106" s="27"/>
      <c r="S106" s="27"/>
      <c r="T106" s="27"/>
      <c r="U106" s="32"/>
      <c r="V106" s="32"/>
      <c r="W106" s="32"/>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7"/>
      <c r="BD106" s="31"/>
    </row>
    <row r="107" spans="2:56" x14ac:dyDescent="0.2">
      <c r="B107" s="21" t="str">
        <v>Network Management Centre</v>
      </c>
      <c r="C107" s="25" t="str">
        <v>Common cost</v>
      </c>
      <c r="D107" s="67"/>
      <c r="E107" s="56"/>
      <c r="F107" s="56"/>
      <c r="G107" s="56"/>
      <c r="H107" s="56"/>
      <c r="I107" s="56"/>
      <c r="J107" s="56"/>
      <c r="K107" s="56"/>
      <c r="L107" s="56"/>
      <c r="M107" s="56"/>
      <c r="N107" s="56"/>
      <c r="O107" s="56"/>
      <c r="P107" s="27"/>
      <c r="Q107" s="27"/>
      <c r="R107" s="27"/>
      <c r="S107" s="27"/>
      <c r="T107" s="27"/>
      <c r="U107" s="32"/>
      <c r="V107" s="32"/>
      <c r="W107" s="32"/>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7"/>
      <c r="BD107" s="31"/>
    </row>
    <row r="108" spans="2:56" x14ac:dyDescent="0.2">
      <c r="B108" s="21" t="str">
        <v>Wholesale billing system</v>
      </c>
      <c r="C108" s="25" t="str">
        <v>Core</v>
      </c>
      <c r="D108" s="67"/>
      <c r="E108" s="56"/>
      <c r="F108" s="56"/>
      <c r="G108" s="56"/>
      <c r="H108" s="56"/>
      <c r="I108" s="56"/>
      <c r="J108" s="56"/>
      <c r="K108" s="56"/>
      <c r="L108" s="56"/>
      <c r="M108" s="56"/>
      <c r="N108" s="56"/>
      <c r="O108" s="56"/>
      <c r="P108" s="27"/>
      <c r="Q108" s="27"/>
      <c r="R108" s="27"/>
      <c r="S108" s="27"/>
      <c r="T108" s="27"/>
      <c r="U108" s="32"/>
      <c r="V108" s="32"/>
      <c r="W108" s="32"/>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7"/>
      <c r="BD108" s="31"/>
    </row>
    <row r="109" spans="2:56" x14ac:dyDescent="0.2">
      <c r="B109" s="21" t="str">
        <v>Other core</v>
      </c>
      <c r="C109" s="25" t="str">
        <v>Core</v>
      </c>
      <c r="D109" s="67"/>
      <c r="E109" s="56"/>
      <c r="F109" s="56"/>
      <c r="G109" s="56"/>
      <c r="H109" s="56"/>
      <c r="I109" s="56"/>
      <c r="J109" s="56"/>
      <c r="K109" s="56"/>
      <c r="L109" s="56"/>
      <c r="M109" s="56"/>
      <c r="N109" s="56"/>
      <c r="O109" s="56"/>
      <c r="P109" s="27"/>
      <c r="Q109" s="27"/>
      <c r="R109" s="27"/>
      <c r="S109" s="27"/>
      <c r="T109" s="27"/>
      <c r="U109" s="32"/>
      <c r="V109" s="32"/>
      <c r="W109" s="32"/>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7"/>
      <c r="BD109" s="31"/>
    </row>
    <row r="110" spans="2:56" x14ac:dyDescent="0.2">
      <c r="B110" s="21" t="str">
        <v>Backbone links</v>
      </c>
      <c r="C110" s="25" t="str">
        <v>Core</v>
      </c>
      <c r="D110" s="67"/>
      <c r="E110" s="56"/>
      <c r="F110" s="56"/>
      <c r="G110" s="56"/>
      <c r="H110" s="56"/>
      <c r="I110" s="56"/>
      <c r="J110" s="56"/>
      <c r="K110" s="56"/>
      <c r="L110" s="56"/>
      <c r="M110" s="56"/>
      <c r="N110" s="56"/>
      <c r="O110" s="56"/>
      <c r="P110" s="27"/>
      <c r="Q110" s="27"/>
      <c r="R110" s="27"/>
      <c r="S110" s="27"/>
      <c r="T110" s="27"/>
      <c r="U110" s="32"/>
      <c r="V110" s="32"/>
      <c r="W110" s="32"/>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7"/>
      <c r="BD110" s="31"/>
    </row>
    <row r="111" spans="2:56" x14ac:dyDescent="0.2">
      <c r="B111" s="21" t="str">
        <v>2G GSM licence</v>
      </c>
      <c r="C111" s="25" t="str">
        <v>Common cost</v>
      </c>
      <c r="D111" s="67"/>
      <c r="E111" s="56"/>
      <c r="F111" s="56"/>
      <c r="G111" s="56"/>
      <c r="H111" s="56"/>
      <c r="I111" s="56"/>
      <c r="J111" s="56"/>
      <c r="K111" s="56"/>
      <c r="L111" s="56"/>
      <c r="M111" s="56"/>
      <c r="N111" s="56"/>
      <c r="O111" s="56"/>
      <c r="P111" s="27"/>
      <c r="Q111" s="27"/>
      <c r="R111" s="27"/>
      <c r="S111" s="27"/>
      <c r="T111" s="27"/>
      <c r="U111" s="32"/>
      <c r="V111" s="32"/>
      <c r="W111" s="32"/>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7"/>
      <c r="BD111" s="31"/>
    </row>
    <row r="112" spans="2:56" x14ac:dyDescent="0.2">
      <c r="B112" s="21" t="str">
        <v>2G Spectrum fees</v>
      </c>
      <c r="C112" s="25" t="str">
        <v>Radio</v>
      </c>
      <c r="D112" s="67"/>
      <c r="E112" s="56"/>
      <c r="F112" s="56"/>
      <c r="G112" s="56"/>
      <c r="H112" s="56"/>
      <c r="I112" s="56"/>
      <c r="J112" s="56"/>
      <c r="K112" s="56"/>
      <c r="L112" s="56"/>
      <c r="M112" s="56"/>
      <c r="N112" s="56"/>
      <c r="O112" s="56"/>
      <c r="P112" s="27"/>
      <c r="Q112" s="27"/>
      <c r="R112" s="27"/>
      <c r="S112" s="27"/>
      <c r="T112" s="27"/>
      <c r="U112" s="32"/>
      <c r="V112" s="32"/>
      <c r="W112" s="32"/>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7"/>
      <c r="BD112" s="31"/>
    </row>
    <row r="113" spans="1:56" x14ac:dyDescent="0.2">
      <c r="B113" s="21" t="str">
        <v>Business overheads</v>
      </c>
      <c r="C113" s="25" t="str">
        <v>Common cost</v>
      </c>
      <c r="D113" s="67"/>
      <c r="E113" s="56"/>
      <c r="F113" s="56"/>
      <c r="G113" s="56"/>
      <c r="H113" s="56"/>
      <c r="I113" s="56"/>
      <c r="J113" s="56"/>
      <c r="K113" s="56"/>
      <c r="L113" s="56"/>
      <c r="M113" s="56"/>
      <c r="N113" s="56"/>
      <c r="O113" s="56"/>
      <c r="P113" s="27"/>
      <c r="Q113" s="27"/>
      <c r="R113" s="27"/>
      <c r="S113" s="27"/>
      <c r="T113" s="27"/>
      <c r="U113" s="32"/>
      <c r="V113" s="32"/>
      <c r="W113" s="32"/>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7"/>
      <c r="BD113" s="31"/>
    </row>
    <row r="114" spans="1:56" x14ac:dyDescent="0.2">
      <c r="B114" s="21" t="str">
        <v>Other</v>
      </c>
      <c r="C114" s="25" t="str">
        <v>Other</v>
      </c>
      <c r="D114" s="67"/>
      <c r="E114" s="56"/>
      <c r="F114" s="56"/>
      <c r="G114" s="56"/>
      <c r="H114" s="56"/>
      <c r="I114" s="56"/>
      <c r="J114" s="56"/>
      <c r="K114" s="56"/>
      <c r="L114" s="56"/>
      <c r="M114" s="56"/>
      <c r="N114" s="56"/>
      <c r="O114" s="56"/>
      <c r="P114" s="27"/>
      <c r="Q114" s="27"/>
      <c r="R114" s="27"/>
      <c r="S114" s="27"/>
      <c r="T114" s="27"/>
      <c r="U114" s="32"/>
      <c r="V114" s="32"/>
      <c r="W114" s="32"/>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7"/>
      <c r="BD114" s="31"/>
    </row>
    <row r="115" spans="1:56" x14ac:dyDescent="0.2">
      <c r="B115" s="21" t="str">
        <v>3G Node B</v>
      </c>
      <c r="C115" s="25" t="str">
        <v>Radio</v>
      </c>
      <c r="D115" s="67"/>
      <c r="E115" s="56"/>
      <c r="F115" s="56"/>
      <c r="G115" s="56"/>
      <c r="H115" s="56"/>
      <c r="I115" s="56"/>
      <c r="J115" s="56"/>
      <c r="K115" s="56"/>
      <c r="L115" s="56"/>
      <c r="M115" s="56"/>
      <c r="N115" s="56"/>
      <c r="O115" s="56"/>
      <c r="P115" s="27"/>
      <c r="Q115" s="27"/>
      <c r="R115" s="27"/>
      <c r="S115" s="27"/>
      <c r="T115" s="27"/>
      <c r="U115" s="32"/>
      <c r="V115" s="32"/>
      <c r="W115" s="32"/>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7"/>
    </row>
    <row r="116" spans="1:56" x14ac:dyDescent="0.2">
      <c r="B116" s="21" t="str">
        <v>3G Channel kit hardware</v>
      </c>
      <c r="C116" s="25" t="str">
        <v>Radio</v>
      </c>
      <c r="D116" s="67"/>
      <c r="E116" s="56"/>
      <c r="F116" s="56"/>
      <c r="G116" s="56"/>
      <c r="H116" s="56"/>
      <c r="I116" s="56"/>
      <c r="J116" s="56"/>
      <c r="K116" s="56"/>
      <c r="L116" s="56"/>
      <c r="M116" s="56"/>
      <c r="N116" s="56"/>
      <c r="O116" s="56"/>
      <c r="P116" s="27"/>
      <c r="Q116" s="27"/>
      <c r="R116" s="27"/>
      <c r="S116" s="27"/>
      <c r="T116" s="27"/>
      <c r="U116" s="32"/>
      <c r="V116" s="32"/>
      <c r="W116" s="32"/>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7"/>
    </row>
    <row r="117" spans="1:56" x14ac:dyDescent="0.2">
      <c r="B117" s="21" t="str">
        <v xml:space="preserve">3G Channel kit sdetware </v>
      </c>
      <c r="C117" s="25" t="str">
        <v>Radio</v>
      </c>
      <c r="D117" s="67"/>
      <c r="E117" s="56"/>
      <c r="F117" s="56"/>
      <c r="G117" s="56"/>
      <c r="H117" s="56"/>
      <c r="I117" s="56"/>
      <c r="J117" s="56"/>
      <c r="K117" s="56"/>
      <c r="L117" s="56"/>
      <c r="M117" s="56"/>
      <c r="N117" s="56"/>
      <c r="O117" s="56"/>
      <c r="P117" s="27"/>
      <c r="Q117" s="27"/>
      <c r="R117" s="27"/>
      <c r="S117" s="27"/>
      <c r="T117" s="27"/>
      <c r="U117" s="32"/>
      <c r="V117" s="32"/>
      <c r="W117" s="32"/>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7"/>
    </row>
    <row r="118" spans="1:56" x14ac:dyDescent="0.2">
      <c r="B118" s="21" t="str">
        <v>3G Radio network controllers</v>
      </c>
      <c r="C118" s="25" t="str">
        <v>Radio</v>
      </c>
      <c r="D118" s="67"/>
      <c r="E118" s="56"/>
      <c r="F118" s="56"/>
      <c r="G118" s="56"/>
      <c r="H118" s="56"/>
      <c r="I118" s="56"/>
      <c r="J118" s="56"/>
      <c r="K118" s="56"/>
      <c r="L118" s="56"/>
      <c r="M118" s="56"/>
      <c r="N118" s="56"/>
      <c r="O118" s="56"/>
      <c r="P118" s="27"/>
      <c r="Q118" s="27"/>
      <c r="R118" s="27"/>
      <c r="S118" s="27"/>
      <c r="T118" s="27"/>
      <c r="U118" s="32"/>
      <c r="V118" s="32"/>
      <c r="W118" s="32"/>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7"/>
    </row>
    <row r="119" spans="1:56" x14ac:dyDescent="0.2">
      <c r="B119" s="21" t="str">
        <v>other 3G radio equipment</v>
      </c>
      <c r="C119" s="25" t="str">
        <v>Radio</v>
      </c>
      <c r="D119" s="67"/>
      <c r="E119" s="56"/>
      <c r="F119" s="56"/>
      <c r="G119" s="56"/>
      <c r="H119" s="56"/>
      <c r="I119" s="56"/>
      <c r="J119" s="56"/>
      <c r="K119" s="56"/>
      <c r="L119" s="56"/>
      <c r="M119" s="56"/>
      <c r="N119" s="56"/>
      <c r="O119" s="56"/>
      <c r="P119" s="27"/>
      <c r="Q119" s="27"/>
      <c r="R119" s="27"/>
      <c r="S119" s="27"/>
      <c r="T119" s="27"/>
      <c r="U119" s="32"/>
      <c r="V119" s="32"/>
      <c r="W119" s="32"/>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7"/>
    </row>
    <row r="120" spans="1:56" x14ac:dyDescent="0.2">
      <c r="B120" s="21" t="str">
        <v>3G MSC and VLR</v>
      </c>
      <c r="C120" s="25" t="str">
        <v>Core</v>
      </c>
      <c r="D120" s="67"/>
      <c r="E120" s="56"/>
      <c r="F120" s="56"/>
      <c r="G120" s="56"/>
      <c r="H120" s="56"/>
      <c r="I120" s="56"/>
      <c r="J120" s="56"/>
      <c r="K120" s="56"/>
      <c r="L120" s="56"/>
      <c r="M120" s="56"/>
      <c r="N120" s="56"/>
      <c r="O120" s="56"/>
      <c r="P120" s="27"/>
      <c r="Q120" s="27"/>
      <c r="R120" s="27"/>
      <c r="S120" s="27"/>
      <c r="T120" s="27"/>
      <c r="U120" s="32"/>
      <c r="V120" s="32"/>
      <c r="W120" s="32"/>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7"/>
    </row>
    <row r="121" spans="1:56" x14ac:dyDescent="0.2">
      <c r="B121" s="21" t="str">
        <v>VMS</v>
      </c>
      <c r="C121" s="25" t="str">
        <v>Core</v>
      </c>
      <c r="D121" s="67"/>
      <c r="E121" s="56"/>
      <c r="F121" s="56"/>
      <c r="G121" s="56"/>
      <c r="H121" s="56"/>
      <c r="I121" s="56"/>
      <c r="J121" s="56"/>
      <c r="K121" s="56"/>
      <c r="L121" s="56"/>
      <c r="M121" s="56"/>
      <c r="N121" s="56"/>
      <c r="O121" s="56"/>
      <c r="P121" s="27"/>
      <c r="Q121" s="27"/>
      <c r="R121" s="27"/>
      <c r="S121" s="27"/>
      <c r="T121" s="27"/>
      <c r="U121" s="32"/>
      <c r="V121" s="32"/>
      <c r="W121" s="32"/>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7"/>
    </row>
    <row r="122" spans="1:56" x14ac:dyDescent="0.2">
      <c r="B122" s="21" t="str">
        <v>MGW</v>
      </c>
      <c r="C122" s="25" t="str">
        <v>Core</v>
      </c>
      <c r="D122" s="67"/>
      <c r="E122" s="56"/>
      <c r="F122" s="56"/>
      <c r="G122" s="56"/>
      <c r="H122" s="56"/>
      <c r="I122" s="56"/>
      <c r="J122" s="56"/>
      <c r="K122" s="56"/>
      <c r="L122" s="56"/>
      <c r="M122" s="56"/>
      <c r="N122" s="56"/>
      <c r="O122" s="56"/>
      <c r="P122" s="27"/>
      <c r="Q122" s="27"/>
      <c r="R122" s="27"/>
      <c r="S122" s="27"/>
      <c r="T122" s="27"/>
      <c r="U122" s="32"/>
      <c r="V122" s="32"/>
      <c r="W122" s="32"/>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7"/>
    </row>
    <row r="123" spans="1:56" x14ac:dyDescent="0.2">
      <c r="B123" s="21" t="str">
        <v>MSS</v>
      </c>
      <c r="C123" s="25" t="str">
        <v>Core</v>
      </c>
      <c r="D123" s="67"/>
      <c r="E123" s="56"/>
      <c r="F123" s="56"/>
      <c r="G123" s="56"/>
      <c r="H123" s="56"/>
      <c r="I123" s="56"/>
      <c r="J123" s="56"/>
      <c r="K123" s="56"/>
      <c r="L123" s="56"/>
      <c r="M123" s="56"/>
      <c r="N123" s="56"/>
      <c r="O123" s="56"/>
      <c r="P123" s="27"/>
      <c r="Q123" s="27"/>
      <c r="R123" s="27"/>
      <c r="S123" s="27"/>
      <c r="T123" s="27"/>
      <c r="U123" s="32"/>
      <c r="V123" s="32"/>
      <c r="W123" s="32"/>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7"/>
    </row>
    <row r="124" spans="1:56" x14ac:dyDescent="0.2">
      <c r="B124" s="21" t="str">
        <v>other 3G core equipment</v>
      </c>
      <c r="C124" s="25" t="str">
        <v>Core</v>
      </c>
      <c r="D124" s="67"/>
      <c r="E124" s="56"/>
      <c r="F124" s="56"/>
      <c r="G124" s="56"/>
      <c r="H124" s="56"/>
      <c r="I124" s="56"/>
      <c r="J124" s="56"/>
      <c r="K124" s="56"/>
      <c r="L124" s="56"/>
      <c r="M124" s="56"/>
      <c r="N124" s="56"/>
      <c r="O124" s="56"/>
      <c r="P124" s="27"/>
      <c r="Q124" s="27"/>
      <c r="R124" s="27"/>
      <c r="S124" s="27"/>
      <c r="T124" s="27"/>
      <c r="U124" s="32"/>
      <c r="V124" s="32"/>
      <c r="W124" s="32"/>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7"/>
    </row>
    <row r="125" spans="1:56" x14ac:dyDescent="0.2">
      <c r="B125" s="21" t="str">
        <v>3G license</v>
      </c>
      <c r="C125" s="25" t="str">
        <v>Common cost</v>
      </c>
      <c r="D125" s="67"/>
      <c r="E125" s="56"/>
      <c r="F125" s="56"/>
      <c r="G125" s="56"/>
      <c r="H125" s="56"/>
      <c r="I125" s="56"/>
      <c r="J125" s="56"/>
      <c r="K125" s="56"/>
      <c r="L125" s="56"/>
      <c r="M125" s="56"/>
      <c r="N125" s="56"/>
      <c r="O125" s="56"/>
      <c r="P125" s="27"/>
      <c r="Q125" s="27"/>
      <c r="R125" s="27"/>
      <c r="S125" s="27"/>
      <c r="T125" s="27"/>
      <c r="U125" s="32"/>
      <c r="V125" s="32"/>
      <c r="W125" s="32"/>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7"/>
    </row>
    <row r="126" spans="1:56" x14ac:dyDescent="0.2">
      <c r="B126" s="22" t="str">
        <v>3G Spectrum fees</v>
      </c>
      <c r="C126" s="26" t="str">
        <v>Radio</v>
      </c>
      <c r="D126" s="60"/>
      <c r="E126" s="61"/>
      <c r="F126" s="61"/>
      <c r="G126" s="61"/>
      <c r="H126" s="61"/>
      <c r="I126" s="61"/>
      <c r="J126" s="61"/>
      <c r="K126" s="61"/>
      <c r="L126" s="61"/>
      <c r="M126" s="61"/>
      <c r="N126" s="61"/>
      <c r="O126" s="61"/>
      <c r="P126" s="27"/>
      <c r="Q126" s="27"/>
      <c r="R126" s="27"/>
      <c r="S126" s="27"/>
      <c r="T126" s="27"/>
      <c r="U126" s="32"/>
      <c r="V126" s="32"/>
      <c r="W126" s="32"/>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9"/>
    </row>
    <row r="128" spans="1:56" ht="18" x14ac:dyDescent="0.2">
      <c r="A128" s="83" t="s">
        <v>470</v>
      </c>
      <c r="B128" s="47" t="s">
        <v>690</v>
      </c>
    </row>
    <row r="129" spans="2:56" x14ac:dyDescent="0.2">
      <c r="J129" t="s">
        <v>698</v>
      </c>
    </row>
    <row r="130" spans="2:56" x14ac:dyDescent="0.2">
      <c r="C130" s="2"/>
      <c r="D130" s="16">
        <f t="array" ref="D130:BA130">TRANSPOSE(Years)</f>
        <v>1994</v>
      </c>
      <c r="E130" s="17">
        <v>1995</v>
      </c>
      <c r="F130" s="17">
        <v>1996</v>
      </c>
      <c r="G130" s="17">
        <v>1997</v>
      </c>
      <c r="H130" s="17">
        <v>1998</v>
      </c>
      <c r="I130" s="17">
        <v>1999</v>
      </c>
      <c r="J130" s="17">
        <v>2000</v>
      </c>
      <c r="K130" s="17">
        <v>2001</v>
      </c>
      <c r="L130" s="17">
        <v>2002</v>
      </c>
      <c r="M130" s="17">
        <v>2003</v>
      </c>
      <c r="N130" s="17">
        <v>2004</v>
      </c>
      <c r="O130" s="17">
        <v>2005</v>
      </c>
      <c r="P130" s="17">
        <v>2006</v>
      </c>
      <c r="Q130" s="17">
        <v>2007</v>
      </c>
      <c r="R130" s="17">
        <v>2008</v>
      </c>
      <c r="S130" s="17">
        <v>2009</v>
      </c>
      <c r="T130" s="17">
        <v>2010</v>
      </c>
      <c r="U130" s="17">
        <v>2011</v>
      </c>
      <c r="V130" s="17">
        <v>2012</v>
      </c>
      <c r="W130" s="17">
        <v>2013</v>
      </c>
      <c r="X130" s="17">
        <v>2014</v>
      </c>
      <c r="Y130" s="17">
        <v>2015</v>
      </c>
      <c r="Z130" s="17">
        <v>2016</v>
      </c>
      <c r="AA130" s="17">
        <v>2017</v>
      </c>
      <c r="AB130" s="17">
        <v>2018</v>
      </c>
      <c r="AC130" s="17">
        <v>2019</v>
      </c>
      <c r="AD130" s="17">
        <v>2020</v>
      </c>
      <c r="AE130" s="17">
        <v>2021</v>
      </c>
      <c r="AF130" s="17">
        <v>2022</v>
      </c>
      <c r="AG130" s="17">
        <v>2023</v>
      </c>
      <c r="AH130" s="17">
        <v>2024</v>
      </c>
      <c r="AI130" s="17">
        <v>2025</v>
      </c>
      <c r="AJ130" s="17">
        <v>2026</v>
      </c>
      <c r="AK130" s="17">
        <v>2027</v>
      </c>
      <c r="AL130" s="17">
        <v>2028</v>
      </c>
      <c r="AM130" s="17">
        <v>2029</v>
      </c>
      <c r="AN130" s="17">
        <v>2030</v>
      </c>
      <c r="AO130" s="17">
        <v>2031</v>
      </c>
      <c r="AP130" s="17">
        <v>2032</v>
      </c>
      <c r="AQ130" s="17">
        <v>2033</v>
      </c>
      <c r="AR130" s="17">
        <v>2034</v>
      </c>
      <c r="AS130" s="17">
        <v>2035</v>
      </c>
      <c r="AT130" s="17">
        <v>2036</v>
      </c>
      <c r="AU130" s="17">
        <v>2037</v>
      </c>
      <c r="AV130" s="17">
        <v>2038</v>
      </c>
      <c r="AW130" s="17">
        <v>2039</v>
      </c>
      <c r="AX130" s="17">
        <v>2040</v>
      </c>
      <c r="AY130" s="17">
        <v>2041</v>
      </c>
      <c r="AZ130" s="17">
        <v>2042</v>
      </c>
      <c r="BA130" s="18">
        <v>2043</v>
      </c>
    </row>
    <row r="131" spans="2:56" x14ac:dyDescent="0.2">
      <c r="B131" s="20" t="str">
        <f t="array" ref="B131:B166">operator_categories</f>
        <v>Site acquisition, preparation and maintenance</v>
      </c>
      <c r="C131" s="24" t="str">
        <f t="array" ref="C131:C166">operator_broad_categories</f>
        <v>Radio</v>
      </c>
      <c r="D131" s="57"/>
      <c r="E131" s="58"/>
      <c r="F131" s="58"/>
      <c r="G131" s="58"/>
      <c r="H131" s="58"/>
      <c r="I131" s="58"/>
      <c r="J131" s="58"/>
      <c r="K131" s="58"/>
      <c r="L131" s="58"/>
      <c r="M131" s="58"/>
      <c r="N131" s="58"/>
      <c r="O131" s="58"/>
      <c r="P131" s="27"/>
      <c r="Q131" s="27"/>
      <c r="R131" s="27"/>
      <c r="S131" s="27"/>
      <c r="T131" s="27"/>
      <c r="U131" s="32"/>
      <c r="V131" s="32"/>
      <c r="W131" s="32"/>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5"/>
      <c r="BD131" s="31"/>
    </row>
    <row r="132" spans="2:56" x14ac:dyDescent="0.2">
      <c r="B132" s="21" t="str">
        <v>2G Base station equipment</v>
      </c>
      <c r="C132" s="25" t="str">
        <v>Radio</v>
      </c>
      <c r="D132" s="67"/>
      <c r="E132" s="56"/>
      <c r="F132" s="56"/>
      <c r="G132" s="56"/>
      <c r="H132" s="56"/>
      <c r="I132" s="56"/>
      <c r="J132" s="56"/>
      <c r="K132" s="56"/>
      <c r="L132" s="56"/>
      <c r="M132" s="56"/>
      <c r="N132" s="56"/>
      <c r="O132" s="56"/>
      <c r="P132" s="27"/>
      <c r="Q132" s="27"/>
      <c r="R132" s="27"/>
      <c r="S132" s="27"/>
      <c r="T132" s="27"/>
      <c r="U132" s="32"/>
      <c r="V132" s="32"/>
      <c r="W132" s="32"/>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7"/>
      <c r="BD132" s="31"/>
    </row>
    <row r="133" spans="2:56" x14ac:dyDescent="0.2">
      <c r="B133" s="21" t="str">
        <v>Transceivers</v>
      </c>
      <c r="C133" s="25" t="str">
        <v>Radio</v>
      </c>
      <c r="D133" s="67"/>
      <c r="E133" s="56"/>
      <c r="F133" s="56"/>
      <c r="G133" s="56"/>
      <c r="H133" s="56"/>
      <c r="I133" s="56"/>
      <c r="J133" s="56"/>
      <c r="K133" s="56"/>
      <c r="L133" s="56"/>
      <c r="M133" s="56"/>
      <c r="N133" s="56"/>
      <c r="O133" s="56"/>
      <c r="P133" s="27"/>
      <c r="Q133" s="27"/>
      <c r="R133" s="27"/>
      <c r="S133" s="27"/>
      <c r="T133" s="27"/>
      <c r="U133" s="32"/>
      <c r="V133" s="32"/>
      <c r="W133" s="32"/>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7"/>
      <c r="BD133" s="31"/>
    </row>
    <row r="134" spans="2:56" x14ac:dyDescent="0.2">
      <c r="B134" s="21" t="str">
        <v>Backhaul enlaces</v>
      </c>
      <c r="C134" s="25" t="str">
        <v>Radio</v>
      </c>
      <c r="D134" s="67"/>
      <c r="E134" s="56"/>
      <c r="F134" s="56"/>
      <c r="G134" s="56"/>
      <c r="H134" s="56"/>
      <c r="I134" s="56"/>
      <c r="J134" s="56"/>
      <c r="K134" s="56"/>
      <c r="L134" s="56"/>
      <c r="M134" s="56"/>
      <c r="N134" s="56"/>
      <c r="O134" s="56"/>
      <c r="P134" s="27"/>
      <c r="Q134" s="27"/>
      <c r="R134" s="27"/>
      <c r="S134" s="27"/>
      <c r="T134" s="27"/>
      <c r="U134" s="32"/>
      <c r="V134" s="32"/>
      <c r="W134" s="32"/>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7"/>
      <c r="BD134" s="31"/>
    </row>
    <row r="135" spans="2:56" x14ac:dyDescent="0.2">
      <c r="B135" s="21" t="str">
        <v>2G Base station controllers</v>
      </c>
      <c r="C135" s="25" t="str">
        <v>Radio</v>
      </c>
      <c r="D135" s="67"/>
      <c r="E135" s="56"/>
      <c r="F135" s="56"/>
      <c r="G135" s="56"/>
      <c r="H135" s="56"/>
      <c r="I135" s="56"/>
      <c r="J135" s="56"/>
      <c r="K135" s="56"/>
      <c r="L135" s="56"/>
      <c r="M135" s="56"/>
      <c r="N135" s="56"/>
      <c r="O135" s="56"/>
      <c r="P135" s="27"/>
      <c r="Q135" s="27"/>
      <c r="R135" s="27"/>
      <c r="S135" s="27"/>
      <c r="T135" s="27"/>
      <c r="U135" s="32"/>
      <c r="V135" s="32"/>
      <c r="W135" s="32"/>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7"/>
      <c r="BD135" s="31"/>
    </row>
    <row r="136" spans="2:56" x14ac:dyDescent="0.2">
      <c r="B136" s="21" t="str">
        <v>BSC-MSC enlaces</v>
      </c>
      <c r="C136" s="25" t="str">
        <v>Radio</v>
      </c>
      <c r="D136" s="67"/>
      <c r="E136" s="56"/>
      <c r="F136" s="56"/>
      <c r="G136" s="56"/>
      <c r="H136" s="56"/>
      <c r="I136" s="56"/>
      <c r="J136" s="56"/>
      <c r="K136" s="56"/>
      <c r="L136" s="56"/>
      <c r="M136" s="56"/>
      <c r="N136" s="56"/>
      <c r="O136" s="56"/>
      <c r="P136" s="27"/>
      <c r="Q136" s="27"/>
      <c r="R136" s="27"/>
      <c r="S136" s="27"/>
      <c r="T136" s="27"/>
      <c r="U136" s="32"/>
      <c r="V136" s="32"/>
      <c r="W136" s="32"/>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7"/>
      <c r="BD136" s="31"/>
    </row>
    <row r="137" spans="2:56" x14ac:dyDescent="0.2">
      <c r="B137" s="21" t="str">
        <v>GPRS/EDGE radio</v>
      </c>
      <c r="C137" s="25" t="str">
        <v>GPRS</v>
      </c>
      <c r="D137" s="67"/>
      <c r="E137" s="56"/>
      <c r="F137" s="56"/>
      <c r="G137" s="56"/>
      <c r="H137" s="56"/>
      <c r="I137" s="56"/>
      <c r="J137" s="56"/>
      <c r="K137" s="56"/>
      <c r="L137" s="56"/>
      <c r="M137" s="56"/>
      <c r="N137" s="56"/>
      <c r="O137" s="56"/>
      <c r="P137" s="27"/>
      <c r="Q137" s="27"/>
      <c r="R137" s="27"/>
      <c r="S137" s="27"/>
      <c r="T137" s="27"/>
      <c r="U137" s="32"/>
      <c r="V137" s="32"/>
      <c r="W137" s="32"/>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7"/>
      <c r="BD137" s="31"/>
    </row>
    <row r="138" spans="2:56" x14ac:dyDescent="0.2">
      <c r="B138" s="21" t="str">
        <v>Other radio</v>
      </c>
      <c r="C138" s="25" t="str">
        <v>Radio</v>
      </c>
      <c r="D138" s="67"/>
      <c r="E138" s="56"/>
      <c r="F138" s="56"/>
      <c r="G138" s="56"/>
      <c r="H138" s="56"/>
      <c r="I138" s="56"/>
      <c r="J138" s="56"/>
      <c r="K138" s="56"/>
      <c r="L138" s="56"/>
      <c r="M138" s="56"/>
      <c r="N138" s="56"/>
      <c r="O138" s="56"/>
      <c r="P138" s="27"/>
      <c r="Q138" s="27"/>
      <c r="R138" s="27"/>
      <c r="S138" s="27"/>
      <c r="T138" s="27"/>
      <c r="U138" s="32"/>
      <c r="V138" s="32"/>
      <c r="W138" s="32"/>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7"/>
      <c r="BD138" s="31"/>
    </row>
    <row r="139" spans="2:56" x14ac:dyDescent="0.2">
      <c r="B139" s="21" t="str">
        <v>2G MSC and VLR</v>
      </c>
      <c r="C139" s="25" t="str">
        <v>Core</v>
      </c>
      <c r="D139" s="67"/>
      <c r="E139" s="56"/>
      <c r="F139" s="56"/>
      <c r="G139" s="56"/>
      <c r="H139" s="56"/>
      <c r="I139" s="56"/>
      <c r="J139" s="56"/>
      <c r="K139" s="56"/>
      <c r="L139" s="56"/>
      <c r="M139" s="56"/>
      <c r="N139" s="56"/>
      <c r="O139" s="56"/>
      <c r="P139" s="27"/>
      <c r="Q139" s="27"/>
      <c r="R139" s="27"/>
      <c r="S139" s="27"/>
      <c r="T139" s="27"/>
      <c r="U139" s="32"/>
      <c r="V139" s="32"/>
      <c r="W139" s="32"/>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7"/>
      <c r="BD139" s="31"/>
    </row>
    <row r="140" spans="2:56" x14ac:dyDescent="0.2">
      <c r="B140" s="21" t="str">
        <v>HLR</v>
      </c>
      <c r="C140" s="25" t="str">
        <v>Core</v>
      </c>
      <c r="D140" s="67"/>
      <c r="E140" s="56"/>
      <c r="F140" s="56"/>
      <c r="G140" s="56"/>
      <c r="H140" s="56"/>
      <c r="I140" s="56"/>
      <c r="J140" s="56"/>
      <c r="K140" s="56"/>
      <c r="L140" s="56"/>
      <c r="M140" s="56"/>
      <c r="N140" s="56"/>
      <c r="O140" s="56"/>
      <c r="P140" s="27"/>
      <c r="Q140" s="27"/>
      <c r="R140" s="27"/>
      <c r="S140" s="27"/>
      <c r="T140" s="27"/>
      <c r="U140" s="32"/>
      <c r="V140" s="32"/>
      <c r="W140" s="32"/>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7"/>
      <c r="BD140" s="31"/>
    </row>
    <row r="141" spans="2:56" x14ac:dyDescent="0.2">
      <c r="B141" s="21" t="str">
        <v>VAS</v>
      </c>
      <c r="C141" s="25" t="str">
        <v>Core</v>
      </c>
      <c r="D141" s="67"/>
      <c r="E141" s="56"/>
      <c r="F141" s="56"/>
      <c r="G141" s="56"/>
      <c r="H141" s="56"/>
      <c r="I141" s="56"/>
      <c r="J141" s="56"/>
      <c r="K141" s="56"/>
      <c r="L141" s="56"/>
      <c r="M141" s="56"/>
      <c r="N141" s="56"/>
      <c r="O141" s="56"/>
      <c r="P141" s="27"/>
      <c r="Q141" s="27"/>
      <c r="R141" s="27"/>
      <c r="S141" s="27"/>
      <c r="T141" s="27"/>
      <c r="U141" s="32"/>
      <c r="V141" s="32"/>
      <c r="W141" s="32"/>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7"/>
      <c r="BD141" s="31"/>
    </row>
    <row r="142" spans="2:56" x14ac:dyDescent="0.2">
      <c r="B142" s="21" t="str">
        <v>TSC</v>
      </c>
      <c r="C142" s="25" t="str">
        <v>Core</v>
      </c>
      <c r="D142" s="67"/>
      <c r="E142" s="56"/>
      <c r="F142" s="56"/>
      <c r="G142" s="56"/>
      <c r="H142" s="56"/>
      <c r="I142" s="56"/>
      <c r="J142" s="56"/>
      <c r="K142" s="56"/>
      <c r="L142" s="56"/>
      <c r="M142" s="56"/>
      <c r="N142" s="56"/>
      <c r="O142" s="56"/>
      <c r="P142" s="27"/>
      <c r="Q142" s="27"/>
      <c r="R142" s="27"/>
      <c r="S142" s="27"/>
      <c r="T142" s="27"/>
      <c r="U142" s="32"/>
      <c r="V142" s="32"/>
      <c r="W142" s="32"/>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7"/>
      <c r="BD142" s="31"/>
    </row>
    <row r="143" spans="2:56" x14ac:dyDescent="0.2">
      <c r="B143" s="21" t="str">
        <v>IN</v>
      </c>
      <c r="C143" s="25" t="str">
        <v>Core</v>
      </c>
      <c r="D143" s="67"/>
      <c r="E143" s="56"/>
      <c r="F143" s="56"/>
      <c r="G143" s="56"/>
      <c r="H143" s="56"/>
      <c r="I143" s="56"/>
      <c r="J143" s="56"/>
      <c r="K143" s="56"/>
      <c r="L143" s="56"/>
      <c r="M143" s="56"/>
      <c r="N143" s="56"/>
      <c r="O143" s="56"/>
      <c r="P143" s="27"/>
      <c r="Q143" s="27"/>
      <c r="R143" s="27"/>
      <c r="S143" s="27"/>
      <c r="T143" s="27"/>
      <c r="U143" s="32"/>
      <c r="V143" s="32"/>
      <c r="W143" s="32"/>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7"/>
      <c r="BD143" s="31"/>
    </row>
    <row r="144" spans="2:56" x14ac:dyDescent="0.2">
      <c r="B144" s="21" t="str">
        <v>SMSC / MMSC</v>
      </c>
      <c r="C144" s="25" t="str">
        <v>SMS</v>
      </c>
      <c r="D144" s="67"/>
      <c r="E144" s="56"/>
      <c r="F144" s="56"/>
      <c r="G144" s="56"/>
      <c r="H144" s="56"/>
      <c r="I144" s="56"/>
      <c r="J144" s="56"/>
      <c r="K144" s="56"/>
      <c r="L144" s="56"/>
      <c r="M144" s="56"/>
      <c r="N144" s="56"/>
      <c r="O144" s="56"/>
      <c r="P144" s="27"/>
      <c r="Q144" s="27"/>
      <c r="R144" s="27"/>
      <c r="S144" s="27"/>
      <c r="T144" s="27"/>
      <c r="U144" s="32"/>
      <c r="V144" s="32"/>
      <c r="W144" s="32"/>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7"/>
      <c r="BD144" s="31"/>
    </row>
    <row r="145" spans="2:56" x14ac:dyDescent="0.2">
      <c r="B145" s="21" t="str">
        <v>GGSN / SGSN and other GPRS core networks infrastructure</v>
      </c>
      <c r="C145" s="25" t="str">
        <v>GPRS</v>
      </c>
      <c r="D145" s="67"/>
      <c r="E145" s="56"/>
      <c r="F145" s="56"/>
      <c r="G145" s="56"/>
      <c r="H145" s="56"/>
      <c r="I145" s="56"/>
      <c r="J145" s="56"/>
      <c r="K145" s="56"/>
      <c r="L145" s="56"/>
      <c r="M145" s="56"/>
      <c r="N145" s="56"/>
      <c r="O145" s="56"/>
      <c r="P145" s="27"/>
      <c r="Q145" s="27"/>
      <c r="R145" s="27"/>
      <c r="S145" s="27"/>
      <c r="T145" s="27"/>
      <c r="U145" s="32"/>
      <c r="V145" s="32"/>
      <c r="W145" s="32"/>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7"/>
      <c r="BD145" s="31"/>
    </row>
    <row r="146" spans="2:56" x14ac:dyDescent="0.2">
      <c r="B146" s="21" t="str">
        <v>Interconnection</v>
      </c>
      <c r="C146" s="25" t="str">
        <v>Core</v>
      </c>
      <c r="D146" s="67"/>
      <c r="E146" s="56"/>
      <c r="F146" s="56"/>
      <c r="G146" s="56"/>
      <c r="H146" s="56"/>
      <c r="I146" s="56"/>
      <c r="J146" s="56"/>
      <c r="K146" s="56"/>
      <c r="L146" s="56"/>
      <c r="M146" s="56"/>
      <c r="N146" s="56"/>
      <c r="O146" s="56"/>
      <c r="P146" s="27"/>
      <c r="Q146" s="27"/>
      <c r="R146" s="27"/>
      <c r="S146" s="27"/>
      <c r="T146" s="27"/>
      <c r="U146" s="32"/>
      <c r="V146" s="32"/>
      <c r="W146" s="32"/>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7"/>
      <c r="BD146" s="31"/>
    </row>
    <row r="147" spans="2:56" x14ac:dyDescent="0.2">
      <c r="B147" s="21" t="str">
        <v>Network Management Centre</v>
      </c>
      <c r="C147" s="25" t="str">
        <v>Common cost</v>
      </c>
      <c r="D147" s="67"/>
      <c r="E147" s="56"/>
      <c r="F147" s="56"/>
      <c r="G147" s="56"/>
      <c r="H147" s="56"/>
      <c r="I147" s="56"/>
      <c r="J147" s="56"/>
      <c r="K147" s="56"/>
      <c r="L147" s="56"/>
      <c r="M147" s="56"/>
      <c r="N147" s="56"/>
      <c r="O147" s="56"/>
      <c r="P147" s="27"/>
      <c r="Q147" s="27"/>
      <c r="R147" s="27"/>
      <c r="S147" s="27"/>
      <c r="T147" s="27"/>
      <c r="U147" s="32"/>
      <c r="V147" s="32"/>
      <c r="W147" s="32"/>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7"/>
      <c r="BD147" s="31"/>
    </row>
    <row r="148" spans="2:56" x14ac:dyDescent="0.2">
      <c r="B148" s="21" t="str">
        <v>Wholesale billing system</v>
      </c>
      <c r="C148" s="25" t="str">
        <v>Core</v>
      </c>
      <c r="D148" s="67"/>
      <c r="E148" s="56"/>
      <c r="F148" s="56"/>
      <c r="G148" s="56"/>
      <c r="H148" s="56"/>
      <c r="I148" s="56"/>
      <c r="J148" s="56"/>
      <c r="K148" s="56"/>
      <c r="L148" s="56"/>
      <c r="M148" s="56"/>
      <c r="N148" s="56"/>
      <c r="O148" s="56"/>
      <c r="P148" s="27"/>
      <c r="Q148" s="27"/>
      <c r="R148" s="27"/>
      <c r="S148" s="27"/>
      <c r="T148" s="27"/>
      <c r="U148" s="32"/>
      <c r="V148" s="32"/>
      <c r="W148" s="32"/>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7"/>
      <c r="BD148" s="31"/>
    </row>
    <row r="149" spans="2:56" x14ac:dyDescent="0.2">
      <c r="B149" s="21" t="str">
        <v>Other core</v>
      </c>
      <c r="C149" s="25" t="str">
        <v>Core</v>
      </c>
      <c r="D149" s="67"/>
      <c r="E149" s="56"/>
      <c r="F149" s="56"/>
      <c r="G149" s="56"/>
      <c r="H149" s="56"/>
      <c r="I149" s="56"/>
      <c r="J149" s="56"/>
      <c r="K149" s="56"/>
      <c r="L149" s="56"/>
      <c r="M149" s="56"/>
      <c r="N149" s="56"/>
      <c r="O149" s="56"/>
      <c r="P149" s="27"/>
      <c r="Q149" s="27"/>
      <c r="R149" s="27"/>
      <c r="S149" s="27"/>
      <c r="T149" s="27"/>
      <c r="U149" s="32"/>
      <c r="V149" s="32"/>
      <c r="W149" s="32"/>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7"/>
      <c r="BD149" s="31"/>
    </row>
    <row r="150" spans="2:56" x14ac:dyDescent="0.2">
      <c r="B150" s="21" t="str">
        <v>Backbone links</v>
      </c>
      <c r="C150" s="25" t="str">
        <v>Core</v>
      </c>
      <c r="D150" s="67"/>
      <c r="E150" s="56"/>
      <c r="F150" s="56"/>
      <c r="G150" s="56"/>
      <c r="H150" s="56"/>
      <c r="I150" s="56"/>
      <c r="J150" s="56"/>
      <c r="K150" s="56"/>
      <c r="L150" s="56"/>
      <c r="M150" s="56"/>
      <c r="N150" s="56"/>
      <c r="O150" s="56"/>
      <c r="P150" s="27"/>
      <c r="Q150" s="27"/>
      <c r="R150" s="27"/>
      <c r="S150" s="27"/>
      <c r="T150" s="27"/>
      <c r="U150" s="32"/>
      <c r="V150" s="32"/>
      <c r="W150" s="32"/>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7"/>
      <c r="BD150" s="31"/>
    </row>
    <row r="151" spans="2:56" x14ac:dyDescent="0.2">
      <c r="B151" s="21" t="str">
        <v>2G GSM licence</v>
      </c>
      <c r="C151" s="25" t="str">
        <v>Common cost</v>
      </c>
      <c r="D151" s="67"/>
      <c r="E151" s="56"/>
      <c r="F151" s="56"/>
      <c r="G151" s="56"/>
      <c r="H151" s="56"/>
      <c r="I151" s="56"/>
      <c r="J151" s="56"/>
      <c r="K151" s="56"/>
      <c r="L151" s="56"/>
      <c r="M151" s="56"/>
      <c r="N151" s="56"/>
      <c r="O151" s="56"/>
      <c r="P151" s="27"/>
      <c r="Q151" s="27"/>
      <c r="R151" s="27"/>
      <c r="S151" s="27"/>
      <c r="T151" s="27"/>
      <c r="U151" s="32"/>
      <c r="V151" s="32"/>
      <c r="W151" s="32"/>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7"/>
      <c r="BD151" s="31"/>
    </row>
    <row r="152" spans="2:56" x14ac:dyDescent="0.2">
      <c r="B152" s="21" t="str">
        <v>2G Spectrum fees</v>
      </c>
      <c r="C152" s="25" t="str">
        <v>Radio</v>
      </c>
      <c r="D152" s="67"/>
      <c r="E152" s="56"/>
      <c r="F152" s="56"/>
      <c r="G152" s="56"/>
      <c r="H152" s="56"/>
      <c r="I152" s="56"/>
      <c r="J152" s="56"/>
      <c r="K152" s="56"/>
      <c r="L152" s="56"/>
      <c r="M152" s="56"/>
      <c r="N152" s="56"/>
      <c r="O152" s="56"/>
      <c r="P152" s="27"/>
      <c r="Q152" s="27"/>
      <c r="R152" s="27"/>
      <c r="S152" s="27"/>
      <c r="T152" s="27"/>
      <c r="U152" s="32"/>
      <c r="V152" s="32"/>
      <c r="W152" s="32"/>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7"/>
      <c r="BD152" s="31"/>
    </row>
    <row r="153" spans="2:56" x14ac:dyDescent="0.2">
      <c r="B153" s="21" t="str">
        <v>Business overheads</v>
      </c>
      <c r="C153" s="25" t="str">
        <v>Common cost</v>
      </c>
      <c r="D153" s="67"/>
      <c r="E153" s="56"/>
      <c r="F153" s="56"/>
      <c r="G153" s="56"/>
      <c r="H153" s="56"/>
      <c r="I153" s="56"/>
      <c r="J153" s="56"/>
      <c r="K153" s="56"/>
      <c r="L153" s="56"/>
      <c r="M153" s="56"/>
      <c r="N153" s="56"/>
      <c r="O153" s="56"/>
      <c r="P153" s="27"/>
      <c r="Q153" s="27"/>
      <c r="R153" s="27"/>
      <c r="S153" s="27"/>
      <c r="T153" s="27"/>
      <c r="U153" s="32"/>
      <c r="V153" s="32"/>
      <c r="W153" s="32"/>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7"/>
      <c r="BD153" s="31"/>
    </row>
    <row r="154" spans="2:56" x14ac:dyDescent="0.2">
      <c r="B154" s="21" t="str">
        <v>Other</v>
      </c>
      <c r="C154" s="25" t="str">
        <v>Other</v>
      </c>
      <c r="D154" s="67"/>
      <c r="E154" s="56"/>
      <c r="F154" s="56"/>
      <c r="G154" s="56"/>
      <c r="H154" s="56"/>
      <c r="I154" s="56"/>
      <c r="J154" s="56"/>
      <c r="K154" s="56"/>
      <c r="L154" s="56"/>
      <c r="M154" s="56"/>
      <c r="N154" s="56"/>
      <c r="O154" s="56"/>
      <c r="P154" s="27"/>
      <c r="Q154" s="27"/>
      <c r="R154" s="27"/>
      <c r="S154" s="27"/>
      <c r="T154" s="27"/>
      <c r="U154" s="32"/>
      <c r="V154" s="32"/>
      <c r="W154" s="32"/>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7"/>
      <c r="BD154" s="31"/>
    </row>
    <row r="155" spans="2:56" x14ac:dyDescent="0.2">
      <c r="B155" s="21" t="str">
        <v>3G Node B</v>
      </c>
      <c r="C155" s="25" t="str">
        <v>Radio</v>
      </c>
      <c r="D155" s="67"/>
      <c r="E155" s="56"/>
      <c r="F155" s="56"/>
      <c r="G155" s="56"/>
      <c r="H155" s="56"/>
      <c r="I155" s="56"/>
      <c r="J155" s="56"/>
      <c r="K155" s="56"/>
      <c r="L155" s="56"/>
      <c r="M155" s="56"/>
      <c r="N155" s="56"/>
      <c r="O155" s="56"/>
      <c r="P155" s="27"/>
      <c r="Q155" s="27"/>
      <c r="R155" s="27"/>
      <c r="S155" s="27"/>
      <c r="T155" s="27"/>
      <c r="U155" s="32"/>
      <c r="V155" s="32"/>
      <c r="W155" s="32"/>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7"/>
    </row>
    <row r="156" spans="2:56" x14ac:dyDescent="0.2">
      <c r="B156" s="21" t="str">
        <v>3G Channel kit hardware</v>
      </c>
      <c r="C156" s="25" t="str">
        <v>Radio</v>
      </c>
      <c r="D156" s="67"/>
      <c r="E156" s="56"/>
      <c r="F156" s="56"/>
      <c r="G156" s="56"/>
      <c r="H156" s="56"/>
      <c r="I156" s="56"/>
      <c r="J156" s="56"/>
      <c r="K156" s="56"/>
      <c r="L156" s="56"/>
      <c r="M156" s="56"/>
      <c r="N156" s="56"/>
      <c r="O156" s="56"/>
      <c r="P156" s="27"/>
      <c r="Q156" s="27"/>
      <c r="R156" s="27"/>
      <c r="S156" s="27"/>
      <c r="T156" s="27"/>
      <c r="U156" s="32"/>
      <c r="V156" s="32"/>
      <c r="W156" s="32"/>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7"/>
    </row>
    <row r="157" spans="2:56" x14ac:dyDescent="0.2">
      <c r="B157" s="21" t="str">
        <v xml:space="preserve">3G Channel kit sdetware </v>
      </c>
      <c r="C157" s="25" t="str">
        <v>Radio</v>
      </c>
      <c r="D157" s="67"/>
      <c r="E157" s="56"/>
      <c r="F157" s="56"/>
      <c r="G157" s="56"/>
      <c r="H157" s="56"/>
      <c r="I157" s="56"/>
      <c r="J157" s="56"/>
      <c r="K157" s="56"/>
      <c r="L157" s="56"/>
      <c r="M157" s="56"/>
      <c r="N157" s="56"/>
      <c r="O157" s="56"/>
      <c r="P157" s="27"/>
      <c r="Q157" s="27"/>
      <c r="R157" s="27"/>
      <c r="S157" s="27"/>
      <c r="T157" s="27"/>
      <c r="U157" s="32"/>
      <c r="V157" s="32"/>
      <c r="W157" s="32"/>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7"/>
    </row>
    <row r="158" spans="2:56" x14ac:dyDescent="0.2">
      <c r="B158" s="21" t="str">
        <v>3G Radio network controllers</v>
      </c>
      <c r="C158" s="25" t="str">
        <v>Radio</v>
      </c>
      <c r="D158" s="67"/>
      <c r="E158" s="56"/>
      <c r="F158" s="56"/>
      <c r="G158" s="56"/>
      <c r="H158" s="56"/>
      <c r="I158" s="56"/>
      <c r="J158" s="56"/>
      <c r="K158" s="56"/>
      <c r="L158" s="56"/>
      <c r="M158" s="56"/>
      <c r="N158" s="56"/>
      <c r="O158" s="56"/>
      <c r="P158" s="27"/>
      <c r="Q158" s="27"/>
      <c r="R158" s="27"/>
      <c r="S158" s="27"/>
      <c r="T158" s="27"/>
      <c r="U158" s="32"/>
      <c r="V158" s="32"/>
      <c r="W158" s="32"/>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7"/>
    </row>
    <row r="159" spans="2:56" x14ac:dyDescent="0.2">
      <c r="B159" s="21" t="str">
        <v>other 3G radio equipment</v>
      </c>
      <c r="C159" s="25" t="str">
        <v>Radio</v>
      </c>
      <c r="D159" s="67"/>
      <c r="E159" s="56"/>
      <c r="F159" s="56"/>
      <c r="G159" s="56"/>
      <c r="H159" s="56"/>
      <c r="I159" s="56"/>
      <c r="J159" s="56"/>
      <c r="K159" s="56"/>
      <c r="L159" s="56"/>
      <c r="M159" s="56"/>
      <c r="N159" s="56"/>
      <c r="O159" s="56"/>
      <c r="P159" s="27"/>
      <c r="Q159" s="27"/>
      <c r="R159" s="27"/>
      <c r="S159" s="27"/>
      <c r="T159" s="27"/>
      <c r="U159" s="32"/>
      <c r="V159" s="32"/>
      <c r="W159" s="32"/>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7"/>
    </row>
    <row r="160" spans="2:56" x14ac:dyDescent="0.2">
      <c r="B160" s="21" t="str">
        <v>3G MSC and VLR</v>
      </c>
      <c r="C160" s="25" t="str">
        <v>Core</v>
      </c>
      <c r="D160" s="67"/>
      <c r="E160" s="56"/>
      <c r="F160" s="56"/>
      <c r="G160" s="56"/>
      <c r="H160" s="56"/>
      <c r="I160" s="56"/>
      <c r="J160" s="56"/>
      <c r="K160" s="56"/>
      <c r="L160" s="56"/>
      <c r="M160" s="56"/>
      <c r="N160" s="56"/>
      <c r="O160" s="56"/>
      <c r="P160" s="27"/>
      <c r="Q160" s="27"/>
      <c r="R160" s="27"/>
      <c r="S160" s="27"/>
      <c r="T160" s="27"/>
      <c r="U160" s="32"/>
      <c r="V160" s="32"/>
      <c r="W160" s="32"/>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7"/>
    </row>
    <row r="161" spans="1:56" x14ac:dyDescent="0.2">
      <c r="B161" s="21" t="str">
        <v>VMS</v>
      </c>
      <c r="C161" s="25" t="str">
        <v>Core</v>
      </c>
      <c r="D161" s="67"/>
      <c r="E161" s="56"/>
      <c r="F161" s="56"/>
      <c r="G161" s="56"/>
      <c r="H161" s="56"/>
      <c r="I161" s="56"/>
      <c r="J161" s="56"/>
      <c r="K161" s="56"/>
      <c r="L161" s="56"/>
      <c r="M161" s="56"/>
      <c r="N161" s="56"/>
      <c r="O161" s="56"/>
      <c r="P161" s="27"/>
      <c r="Q161" s="27"/>
      <c r="R161" s="27"/>
      <c r="S161" s="27"/>
      <c r="T161" s="27"/>
      <c r="U161" s="32"/>
      <c r="V161" s="32"/>
      <c r="W161" s="32"/>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7"/>
    </row>
    <row r="162" spans="1:56" x14ac:dyDescent="0.2">
      <c r="B162" s="21" t="str">
        <v>MGW</v>
      </c>
      <c r="C162" s="25" t="str">
        <v>Core</v>
      </c>
      <c r="D162" s="67"/>
      <c r="E162" s="56"/>
      <c r="F162" s="56"/>
      <c r="G162" s="56"/>
      <c r="H162" s="56"/>
      <c r="I162" s="56"/>
      <c r="J162" s="56"/>
      <c r="K162" s="56"/>
      <c r="L162" s="56"/>
      <c r="M162" s="56"/>
      <c r="N162" s="56"/>
      <c r="O162" s="56"/>
      <c r="P162" s="27"/>
      <c r="Q162" s="27"/>
      <c r="R162" s="27"/>
      <c r="S162" s="27"/>
      <c r="T162" s="27"/>
      <c r="U162" s="32"/>
      <c r="V162" s="32"/>
      <c r="W162" s="32"/>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7"/>
    </row>
    <row r="163" spans="1:56" x14ac:dyDescent="0.2">
      <c r="B163" s="21" t="str">
        <v>MSS</v>
      </c>
      <c r="C163" s="25" t="str">
        <v>Core</v>
      </c>
      <c r="D163" s="67"/>
      <c r="E163" s="56"/>
      <c r="F163" s="56"/>
      <c r="G163" s="56"/>
      <c r="H163" s="56"/>
      <c r="I163" s="56"/>
      <c r="J163" s="56"/>
      <c r="K163" s="56"/>
      <c r="L163" s="56"/>
      <c r="M163" s="56"/>
      <c r="N163" s="56"/>
      <c r="O163" s="56"/>
      <c r="P163" s="27"/>
      <c r="Q163" s="27"/>
      <c r="R163" s="27"/>
      <c r="S163" s="27"/>
      <c r="T163" s="27"/>
      <c r="U163" s="32"/>
      <c r="V163" s="32"/>
      <c r="W163" s="32"/>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7"/>
    </row>
    <row r="164" spans="1:56" x14ac:dyDescent="0.2">
      <c r="B164" s="21" t="str">
        <v>other 3G core equipment</v>
      </c>
      <c r="C164" s="25" t="str">
        <v>Core</v>
      </c>
      <c r="D164" s="67"/>
      <c r="E164" s="56"/>
      <c r="F164" s="56"/>
      <c r="G164" s="56"/>
      <c r="H164" s="56"/>
      <c r="I164" s="56"/>
      <c r="J164" s="56"/>
      <c r="K164" s="56"/>
      <c r="L164" s="56"/>
      <c r="M164" s="56"/>
      <c r="N164" s="56"/>
      <c r="O164" s="56"/>
      <c r="P164" s="27"/>
      <c r="Q164" s="27"/>
      <c r="R164" s="27"/>
      <c r="S164" s="27"/>
      <c r="T164" s="27"/>
      <c r="U164" s="32"/>
      <c r="V164" s="32"/>
      <c r="W164" s="32"/>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7"/>
    </row>
    <row r="165" spans="1:56" x14ac:dyDescent="0.2">
      <c r="B165" s="21" t="str">
        <v>3G license</v>
      </c>
      <c r="C165" s="25" t="str">
        <v>Common cost</v>
      </c>
      <c r="D165" s="67"/>
      <c r="E165" s="56"/>
      <c r="F165" s="56"/>
      <c r="G165" s="56"/>
      <c r="H165" s="56"/>
      <c r="I165" s="56"/>
      <c r="J165" s="56"/>
      <c r="K165" s="56"/>
      <c r="L165" s="56"/>
      <c r="M165" s="56"/>
      <c r="N165" s="56"/>
      <c r="O165" s="56"/>
      <c r="P165" s="27"/>
      <c r="Q165" s="27"/>
      <c r="R165" s="27"/>
      <c r="S165" s="27"/>
      <c r="T165" s="27"/>
      <c r="U165" s="32"/>
      <c r="V165" s="32"/>
      <c r="W165" s="32"/>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7"/>
    </row>
    <row r="166" spans="1:56" x14ac:dyDescent="0.2">
      <c r="B166" s="22" t="str">
        <v>3G Spectrum fees</v>
      </c>
      <c r="C166" s="26" t="str">
        <v>Radio</v>
      </c>
      <c r="D166" s="60"/>
      <c r="E166" s="61"/>
      <c r="F166" s="61"/>
      <c r="G166" s="61"/>
      <c r="H166" s="61"/>
      <c r="I166" s="61"/>
      <c r="J166" s="61"/>
      <c r="K166" s="61"/>
      <c r="L166" s="61"/>
      <c r="M166" s="61"/>
      <c r="N166" s="61"/>
      <c r="O166" s="61"/>
      <c r="P166" s="27"/>
      <c r="Q166" s="27"/>
      <c r="R166" s="27"/>
      <c r="S166" s="27"/>
      <c r="T166" s="27"/>
      <c r="U166" s="32"/>
      <c r="V166" s="32"/>
      <c r="W166" s="32"/>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9"/>
    </row>
    <row r="168" spans="1:56" ht="18" x14ac:dyDescent="0.2">
      <c r="A168" s="83" t="s">
        <v>464</v>
      </c>
      <c r="B168" s="47" t="s">
        <v>691</v>
      </c>
    </row>
    <row r="169" spans="1:56" ht="15.75" x14ac:dyDescent="0.2">
      <c r="B169" s="48"/>
    </row>
    <row r="170" spans="1:56" ht="15.75" x14ac:dyDescent="0.2">
      <c r="B170" s="48"/>
      <c r="J170" t="s">
        <v>698</v>
      </c>
    </row>
    <row r="171" spans="1:56" x14ac:dyDescent="0.2">
      <c r="C171" s="2"/>
      <c r="D171" s="16">
        <f t="array" ref="D171:BA171">TRANSPOSE(Years)</f>
        <v>1994</v>
      </c>
      <c r="E171" s="17">
        <v>1995</v>
      </c>
      <c r="F171" s="17">
        <v>1996</v>
      </c>
      <c r="G171" s="17">
        <v>1997</v>
      </c>
      <c r="H171" s="17">
        <v>1998</v>
      </c>
      <c r="I171" s="17">
        <v>1999</v>
      </c>
      <c r="J171" s="17">
        <v>2000</v>
      </c>
      <c r="K171" s="17">
        <v>2001</v>
      </c>
      <c r="L171" s="17">
        <v>2002</v>
      </c>
      <c r="M171" s="17">
        <v>2003</v>
      </c>
      <c r="N171" s="17">
        <v>2004</v>
      </c>
      <c r="O171" s="17">
        <v>2005</v>
      </c>
      <c r="P171" s="17">
        <v>2006</v>
      </c>
      <c r="Q171" s="17">
        <v>2007</v>
      </c>
      <c r="R171" s="17">
        <v>2008</v>
      </c>
      <c r="S171" s="17">
        <v>2009</v>
      </c>
      <c r="T171" s="17">
        <v>2010</v>
      </c>
      <c r="U171" s="17">
        <v>2011</v>
      </c>
      <c r="V171" s="17">
        <v>2012</v>
      </c>
      <c r="W171" s="17">
        <v>2013</v>
      </c>
      <c r="X171" s="17">
        <v>2014</v>
      </c>
      <c r="Y171" s="17">
        <v>2015</v>
      </c>
      <c r="Z171" s="17">
        <v>2016</v>
      </c>
      <c r="AA171" s="17">
        <v>2017</v>
      </c>
      <c r="AB171" s="17">
        <v>2018</v>
      </c>
      <c r="AC171" s="17">
        <v>2019</v>
      </c>
      <c r="AD171" s="17">
        <v>2020</v>
      </c>
      <c r="AE171" s="17">
        <v>2021</v>
      </c>
      <c r="AF171" s="17">
        <v>2022</v>
      </c>
      <c r="AG171" s="17">
        <v>2023</v>
      </c>
      <c r="AH171" s="17">
        <v>2024</v>
      </c>
      <c r="AI171" s="17">
        <v>2025</v>
      </c>
      <c r="AJ171" s="17">
        <v>2026</v>
      </c>
      <c r="AK171" s="17">
        <v>2027</v>
      </c>
      <c r="AL171" s="17">
        <v>2028</v>
      </c>
      <c r="AM171" s="17">
        <v>2029</v>
      </c>
      <c r="AN171" s="17">
        <v>2030</v>
      </c>
      <c r="AO171" s="17">
        <v>2031</v>
      </c>
      <c r="AP171" s="17">
        <v>2032</v>
      </c>
      <c r="AQ171" s="17">
        <v>2033</v>
      </c>
      <c r="AR171" s="17">
        <v>2034</v>
      </c>
      <c r="AS171" s="17">
        <v>2035</v>
      </c>
      <c r="AT171" s="17">
        <v>2036</v>
      </c>
      <c r="AU171" s="17">
        <v>2037</v>
      </c>
      <c r="AV171" s="17">
        <v>2038</v>
      </c>
      <c r="AW171" s="17">
        <v>2039</v>
      </c>
      <c r="AX171" s="17">
        <v>2040</v>
      </c>
      <c r="AY171" s="17">
        <v>2041</v>
      </c>
      <c r="AZ171" s="17">
        <v>2042</v>
      </c>
      <c r="BA171" s="18">
        <v>2043</v>
      </c>
    </row>
    <row r="172" spans="1:56" x14ac:dyDescent="0.2">
      <c r="B172" s="20" t="str">
        <f t="array" ref="B172:B207">operator_categories</f>
        <v>Site acquisition, preparation and maintenance</v>
      </c>
      <c r="C172" s="24" t="str">
        <f t="array" ref="C172:C207">operator_broad_categories</f>
        <v>Radio</v>
      </c>
      <c r="D172" s="57"/>
      <c r="E172" s="58"/>
      <c r="F172" s="58"/>
      <c r="G172" s="58"/>
      <c r="H172" s="58"/>
      <c r="I172" s="58"/>
      <c r="J172" s="58"/>
      <c r="K172" s="58"/>
      <c r="L172" s="58"/>
      <c r="M172" s="58"/>
      <c r="N172" s="58"/>
      <c r="O172" s="58"/>
      <c r="P172" s="27"/>
      <c r="Q172" s="27"/>
      <c r="R172" s="27"/>
      <c r="S172" s="27"/>
      <c r="T172" s="27"/>
      <c r="U172" s="32"/>
      <c r="V172" s="32"/>
      <c r="W172" s="32"/>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5"/>
      <c r="BD172" s="31"/>
    </row>
    <row r="173" spans="1:56" x14ac:dyDescent="0.2">
      <c r="B173" s="21" t="str">
        <v>2G Base station equipment</v>
      </c>
      <c r="C173" s="25" t="str">
        <v>Radio</v>
      </c>
      <c r="D173" s="67"/>
      <c r="E173" s="56"/>
      <c r="F173" s="56"/>
      <c r="G173" s="56"/>
      <c r="H173" s="56"/>
      <c r="I173" s="56"/>
      <c r="J173" s="56"/>
      <c r="K173" s="56"/>
      <c r="L173" s="56"/>
      <c r="M173" s="56"/>
      <c r="N173" s="56"/>
      <c r="O173" s="56"/>
      <c r="P173" s="27"/>
      <c r="Q173" s="27"/>
      <c r="R173" s="27"/>
      <c r="S173" s="27"/>
      <c r="T173" s="27"/>
      <c r="U173" s="32"/>
      <c r="V173" s="32"/>
      <c r="W173" s="32"/>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7"/>
      <c r="BD173" s="31"/>
    </row>
    <row r="174" spans="1:56" x14ac:dyDescent="0.2">
      <c r="B174" s="21" t="str">
        <v>Transceivers</v>
      </c>
      <c r="C174" s="25" t="str">
        <v>Radio</v>
      </c>
      <c r="D174" s="67"/>
      <c r="E174" s="56"/>
      <c r="F174" s="56"/>
      <c r="G174" s="56"/>
      <c r="H174" s="56"/>
      <c r="I174" s="56"/>
      <c r="J174" s="56"/>
      <c r="K174" s="56"/>
      <c r="L174" s="56"/>
      <c r="M174" s="56"/>
      <c r="N174" s="56"/>
      <c r="O174" s="56"/>
      <c r="P174" s="27"/>
      <c r="Q174" s="27"/>
      <c r="R174" s="27"/>
      <c r="S174" s="27"/>
      <c r="T174" s="27"/>
      <c r="U174" s="32"/>
      <c r="V174" s="32"/>
      <c r="W174" s="32"/>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7"/>
      <c r="BD174" s="31"/>
    </row>
    <row r="175" spans="1:56" x14ac:dyDescent="0.2">
      <c r="B175" s="21" t="str">
        <v>Backhaul enlaces</v>
      </c>
      <c r="C175" s="25" t="str">
        <v>Radio</v>
      </c>
      <c r="D175" s="67"/>
      <c r="E175" s="56"/>
      <c r="F175" s="56"/>
      <c r="G175" s="56"/>
      <c r="H175" s="56"/>
      <c r="I175" s="56"/>
      <c r="J175" s="56"/>
      <c r="K175" s="56"/>
      <c r="L175" s="56"/>
      <c r="M175" s="56"/>
      <c r="N175" s="56"/>
      <c r="O175" s="56"/>
      <c r="P175" s="27"/>
      <c r="Q175" s="27"/>
      <c r="R175" s="27"/>
      <c r="S175" s="27"/>
      <c r="T175" s="27"/>
      <c r="U175" s="32"/>
      <c r="V175" s="32"/>
      <c r="W175" s="32"/>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7"/>
      <c r="BD175" s="31"/>
    </row>
    <row r="176" spans="1:56" x14ac:dyDescent="0.2">
      <c r="B176" s="21" t="str">
        <v>2G Base station controllers</v>
      </c>
      <c r="C176" s="25" t="str">
        <v>Radio</v>
      </c>
      <c r="D176" s="67"/>
      <c r="E176" s="56"/>
      <c r="F176" s="56"/>
      <c r="G176" s="56"/>
      <c r="H176" s="56"/>
      <c r="I176" s="56"/>
      <c r="J176" s="56"/>
      <c r="K176" s="56"/>
      <c r="L176" s="56"/>
      <c r="M176" s="56"/>
      <c r="N176" s="56"/>
      <c r="O176" s="56"/>
      <c r="P176" s="27"/>
      <c r="Q176" s="27"/>
      <c r="R176" s="27"/>
      <c r="S176" s="27"/>
      <c r="T176" s="27"/>
      <c r="U176" s="32"/>
      <c r="V176" s="32"/>
      <c r="W176" s="32"/>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7"/>
      <c r="BD176" s="31"/>
    </row>
    <row r="177" spans="2:56" x14ac:dyDescent="0.2">
      <c r="B177" s="21" t="str">
        <v>BSC-MSC enlaces</v>
      </c>
      <c r="C177" s="25" t="str">
        <v>Radio</v>
      </c>
      <c r="D177" s="67"/>
      <c r="E177" s="56"/>
      <c r="F177" s="56"/>
      <c r="G177" s="56"/>
      <c r="H177" s="56"/>
      <c r="I177" s="56"/>
      <c r="J177" s="56"/>
      <c r="K177" s="56"/>
      <c r="L177" s="56"/>
      <c r="M177" s="56"/>
      <c r="N177" s="56"/>
      <c r="O177" s="56"/>
      <c r="P177" s="27"/>
      <c r="Q177" s="27"/>
      <c r="R177" s="27"/>
      <c r="S177" s="27"/>
      <c r="T177" s="27"/>
      <c r="U177" s="32"/>
      <c r="V177" s="32"/>
      <c r="W177" s="32"/>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7"/>
      <c r="BD177" s="31"/>
    </row>
    <row r="178" spans="2:56" x14ac:dyDescent="0.2">
      <c r="B178" s="21" t="str">
        <v>GPRS/EDGE radio</v>
      </c>
      <c r="C178" s="25" t="str">
        <v>GPRS</v>
      </c>
      <c r="D178" s="67"/>
      <c r="E178" s="56"/>
      <c r="F178" s="56"/>
      <c r="G178" s="56"/>
      <c r="H178" s="56"/>
      <c r="I178" s="56"/>
      <c r="J178" s="56"/>
      <c r="K178" s="56"/>
      <c r="L178" s="56"/>
      <c r="M178" s="56"/>
      <c r="N178" s="56"/>
      <c r="O178" s="56"/>
      <c r="P178" s="27"/>
      <c r="Q178" s="27"/>
      <c r="R178" s="27"/>
      <c r="S178" s="27"/>
      <c r="T178" s="27"/>
      <c r="U178" s="32"/>
      <c r="V178" s="32"/>
      <c r="W178" s="32"/>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7"/>
      <c r="BD178" s="31"/>
    </row>
    <row r="179" spans="2:56" x14ac:dyDescent="0.2">
      <c r="B179" s="21" t="str">
        <v>Other radio</v>
      </c>
      <c r="C179" s="25" t="str">
        <v>Radio</v>
      </c>
      <c r="D179" s="67"/>
      <c r="E179" s="56"/>
      <c r="F179" s="56"/>
      <c r="G179" s="56"/>
      <c r="H179" s="56"/>
      <c r="I179" s="56"/>
      <c r="J179" s="56"/>
      <c r="K179" s="56"/>
      <c r="L179" s="56"/>
      <c r="M179" s="56"/>
      <c r="N179" s="56"/>
      <c r="O179" s="56"/>
      <c r="P179" s="27"/>
      <c r="Q179" s="27"/>
      <c r="R179" s="27"/>
      <c r="S179" s="27"/>
      <c r="T179" s="27"/>
      <c r="U179" s="32"/>
      <c r="V179" s="32"/>
      <c r="W179" s="32"/>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7"/>
      <c r="BD179" s="31"/>
    </row>
    <row r="180" spans="2:56" x14ac:dyDescent="0.2">
      <c r="B180" s="21" t="str">
        <v>2G MSC and VLR</v>
      </c>
      <c r="C180" s="25" t="str">
        <v>Core</v>
      </c>
      <c r="D180" s="67"/>
      <c r="E180" s="56"/>
      <c r="F180" s="56"/>
      <c r="G180" s="56"/>
      <c r="H180" s="56"/>
      <c r="I180" s="56"/>
      <c r="J180" s="56"/>
      <c r="K180" s="56"/>
      <c r="L180" s="56"/>
      <c r="M180" s="56"/>
      <c r="N180" s="56"/>
      <c r="O180" s="56"/>
      <c r="P180" s="27"/>
      <c r="Q180" s="27"/>
      <c r="R180" s="27"/>
      <c r="S180" s="27"/>
      <c r="T180" s="27"/>
      <c r="U180" s="32"/>
      <c r="V180" s="32"/>
      <c r="W180" s="32"/>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7"/>
      <c r="BD180" s="31"/>
    </row>
    <row r="181" spans="2:56" x14ac:dyDescent="0.2">
      <c r="B181" s="21" t="str">
        <v>HLR</v>
      </c>
      <c r="C181" s="25" t="str">
        <v>Core</v>
      </c>
      <c r="D181" s="67"/>
      <c r="E181" s="56"/>
      <c r="F181" s="56"/>
      <c r="G181" s="56"/>
      <c r="H181" s="56"/>
      <c r="I181" s="56"/>
      <c r="J181" s="56"/>
      <c r="K181" s="56"/>
      <c r="L181" s="56"/>
      <c r="M181" s="56"/>
      <c r="N181" s="56"/>
      <c r="O181" s="56"/>
      <c r="P181" s="27"/>
      <c r="Q181" s="27"/>
      <c r="R181" s="27"/>
      <c r="S181" s="27"/>
      <c r="T181" s="27"/>
      <c r="U181" s="32"/>
      <c r="V181" s="32"/>
      <c r="W181" s="32"/>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7"/>
      <c r="BD181" s="31"/>
    </row>
    <row r="182" spans="2:56" x14ac:dyDescent="0.2">
      <c r="B182" s="21" t="str">
        <v>VAS</v>
      </c>
      <c r="C182" s="25" t="str">
        <v>Core</v>
      </c>
      <c r="D182" s="67"/>
      <c r="E182" s="56"/>
      <c r="F182" s="56"/>
      <c r="G182" s="56"/>
      <c r="H182" s="56"/>
      <c r="I182" s="56"/>
      <c r="J182" s="56"/>
      <c r="K182" s="56"/>
      <c r="L182" s="56"/>
      <c r="M182" s="56"/>
      <c r="N182" s="56"/>
      <c r="O182" s="56"/>
      <c r="P182" s="27"/>
      <c r="Q182" s="27"/>
      <c r="R182" s="27"/>
      <c r="S182" s="27"/>
      <c r="T182" s="27"/>
      <c r="U182" s="32"/>
      <c r="V182" s="32"/>
      <c r="W182" s="32"/>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7"/>
      <c r="BD182" s="31"/>
    </row>
    <row r="183" spans="2:56" x14ac:dyDescent="0.2">
      <c r="B183" s="21" t="str">
        <v>TSC</v>
      </c>
      <c r="C183" s="25" t="str">
        <v>Core</v>
      </c>
      <c r="D183" s="67"/>
      <c r="E183" s="56"/>
      <c r="F183" s="56"/>
      <c r="G183" s="56"/>
      <c r="H183" s="56"/>
      <c r="I183" s="56"/>
      <c r="J183" s="56"/>
      <c r="K183" s="56"/>
      <c r="L183" s="56"/>
      <c r="M183" s="56"/>
      <c r="N183" s="56"/>
      <c r="O183" s="56"/>
      <c r="P183" s="27"/>
      <c r="Q183" s="27"/>
      <c r="R183" s="27"/>
      <c r="S183" s="27"/>
      <c r="T183" s="27"/>
      <c r="U183" s="32"/>
      <c r="V183" s="32"/>
      <c r="W183" s="32"/>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7"/>
      <c r="BD183" s="31"/>
    </row>
    <row r="184" spans="2:56" x14ac:dyDescent="0.2">
      <c r="B184" s="21" t="str">
        <v>IN</v>
      </c>
      <c r="C184" s="25" t="str">
        <v>Core</v>
      </c>
      <c r="D184" s="67"/>
      <c r="E184" s="56"/>
      <c r="F184" s="56"/>
      <c r="G184" s="56"/>
      <c r="H184" s="56"/>
      <c r="I184" s="56"/>
      <c r="J184" s="56"/>
      <c r="K184" s="56"/>
      <c r="L184" s="56"/>
      <c r="M184" s="56"/>
      <c r="N184" s="56"/>
      <c r="O184" s="56"/>
      <c r="P184" s="27"/>
      <c r="Q184" s="27"/>
      <c r="R184" s="27"/>
      <c r="S184" s="27"/>
      <c r="T184" s="27"/>
      <c r="U184" s="32"/>
      <c r="V184" s="32"/>
      <c r="W184" s="32"/>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7"/>
      <c r="BD184" s="31"/>
    </row>
    <row r="185" spans="2:56" x14ac:dyDescent="0.2">
      <c r="B185" s="21" t="str">
        <v>SMSC / MMSC</v>
      </c>
      <c r="C185" s="25" t="str">
        <v>SMS</v>
      </c>
      <c r="D185" s="67"/>
      <c r="E185" s="56"/>
      <c r="F185" s="56"/>
      <c r="G185" s="56"/>
      <c r="H185" s="56"/>
      <c r="I185" s="56"/>
      <c r="J185" s="56"/>
      <c r="K185" s="56"/>
      <c r="L185" s="56"/>
      <c r="M185" s="56"/>
      <c r="N185" s="56"/>
      <c r="O185" s="56"/>
      <c r="P185" s="27"/>
      <c r="Q185" s="27"/>
      <c r="R185" s="27"/>
      <c r="S185" s="27"/>
      <c r="T185" s="27"/>
      <c r="U185" s="32"/>
      <c r="V185" s="32"/>
      <c r="W185" s="32"/>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7"/>
      <c r="BD185" s="31"/>
    </row>
    <row r="186" spans="2:56" x14ac:dyDescent="0.2">
      <c r="B186" s="21" t="str">
        <v>GGSN / SGSN and other GPRS core networks infrastructure</v>
      </c>
      <c r="C186" s="25" t="str">
        <v>GPRS</v>
      </c>
      <c r="D186" s="67"/>
      <c r="E186" s="56"/>
      <c r="F186" s="56"/>
      <c r="G186" s="56"/>
      <c r="H186" s="56"/>
      <c r="I186" s="56"/>
      <c r="J186" s="56"/>
      <c r="K186" s="56"/>
      <c r="L186" s="56"/>
      <c r="M186" s="56"/>
      <c r="N186" s="56"/>
      <c r="O186" s="56"/>
      <c r="P186" s="27"/>
      <c r="Q186" s="27"/>
      <c r="R186" s="27"/>
      <c r="S186" s="27"/>
      <c r="T186" s="27"/>
      <c r="U186" s="32"/>
      <c r="V186" s="32"/>
      <c r="W186" s="32"/>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7"/>
      <c r="BD186" s="31"/>
    </row>
    <row r="187" spans="2:56" x14ac:dyDescent="0.2">
      <c r="B187" s="21" t="str">
        <v>Interconnection</v>
      </c>
      <c r="C187" s="25" t="str">
        <v>Core</v>
      </c>
      <c r="D187" s="67"/>
      <c r="E187" s="56"/>
      <c r="F187" s="56"/>
      <c r="G187" s="56"/>
      <c r="H187" s="56"/>
      <c r="I187" s="56"/>
      <c r="J187" s="56"/>
      <c r="K187" s="56"/>
      <c r="L187" s="56"/>
      <c r="M187" s="56"/>
      <c r="N187" s="56"/>
      <c r="O187" s="56"/>
      <c r="P187" s="27"/>
      <c r="Q187" s="27"/>
      <c r="R187" s="27"/>
      <c r="S187" s="27"/>
      <c r="T187" s="27"/>
      <c r="U187" s="32"/>
      <c r="V187" s="32"/>
      <c r="W187" s="32"/>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7"/>
      <c r="BD187" s="31"/>
    </row>
    <row r="188" spans="2:56" x14ac:dyDescent="0.2">
      <c r="B188" s="21" t="str">
        <v>Network Management Centre</v>
      </c>
      <c r="C188" s="25" t="str">
        <v>Common cost</v>
      </c>
      <c r="D188" s="67"/>
      <c r="E188" s="56"/>
      <c r="F188" s="56"/>
      <c r="G188" s="56"/>
      <c r="H188" s="56"/>
      <c r="I188" s="56"/>
      <c r="J188" s="56"/>
      <c r="K188" s="56"/>
      <c r="L188" s="56"/>
      <c r="M188" s="56"/>
      <c r="N188" s="56"/>
      <c r="O188" s="56"/>
      <c r="P188" s="27"/>
      <c r="Q188" s="27"/>
      <c r="R188" s="27"/>
      <c r="S188" s="27"/>
      <c r="T188" s="27"/>
      <c r="U188" s="32"/>
      <c r="V188" s="32"/>
      <c r="W188" s="32"/>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7"/>
      <c r="BD188" s="31"/>
    </row>
    <row r="189" spans="2:56" x14ac:dyDescent="0.2">
      <c r="B189" s="21" t="str">
        <v>Wholesale billing system</v>
      </c>
      <c r="C189" s="25" t="str">
        <v>Core</v>
      </c>
      <c r="D189" s="67"/>
      <c r="E189" s="56"/>
      <c r="F189" s="56"/>
      <c r="G189" s="56"/>
      <c r="H189" s="56"/>
      <c r="I189" s="56"/>
      <c r="J189" s="56"/>
      <c r="K189" s="56"/>
      <c r="L189" s="56"/>
      <c r="M189" s="56"/>
      <c r="N189" s="56"/>
      <c r="O189" s="56"/>
      <c r="P189" s="27"/>
      <c r="Q189" s="27"/>
      <c r="R189" s="27"/>
      <c r="S189" s="27"/>
      <c r="T189" s="27"/>
      <c r="U189" s="32"/>
      <c r="V189" s="32"/>
      <c r="W189" s="32"/>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7"/>
      <c r="BD189" s="31"/>
    </row>
    <row r="190" spans="2:56" x14ac:dyDescent="0.2">
      <c r="B190" s="21" t="str">
        <v>Other core</v>
      </c>
      <c r="C190" s="25" t="str">
        <v>Core</v>
      </c>
      <c r="D190" s="67"/>
      <c r="E190" s="56"/>
      <c r="F190" s="56"/>
      <c r="G190" s="56"/>
      <c r="H190" s="56"/>
      <c r="I190" s="56"/>
      <c r="J190" s="56"/>
      <c r="K190" s="56"/>
      <c r="L190" s="56"/>
      <c r="M190" s="56"/>
      <c r="N190" s="56"/>
      <c r="O190" s="56"/>
      <c r="P190" s="27"/>
      <c r="Q190" s="27"/>
      <c r="R190" s="27"/>
      <c r="S190" s="27"/>
      <c r="T190" s="27"/>
      <c r="U190" s="32"/>
      <c r="V190" s="32"/>
      <c r="W190" s="32"/>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7"/>
      <c r="BD190" s="31"/>
    </row>
    <row r="191" spans="2:56" x14ac:dyDescent="0.2">
      <c r="B191" s="21" t="str">
        <v>Backbone links</v>
      </c>
      <c r="C191" s="25" t="str">
        <v>Core</v>
      </c>
      <c r="D191" s="67"/>
      <c r="E191" s="56"/>
      <c r="F191" s="56"/>
      <c r="G191" s="56"/>
      <c r="H191" s="56"/>
      <c r="I191" s="56"/>
      <c r="J191" s="56"/>
      <c r="K191" s="56"/>
      <c r="L191" s="56"/>
      <c r="M191" s="56"/>
      <c r="N191" s="56"/>
      <c r="O191" s="56"/>
      <c r="P191" s="27"/>
      <c r="Q191" s="27"/>
      <c r="R191" s="27"/>
      <c r="S191" s="27"/>
      <c r="T191" s="27"/>
      <c r="U191" s="32"/>
      <c r="V191" s="32"/>
      <c r="W191" s="32"/>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7"/>
      <c r="BD191" s="31"/>
    </row>
    <row r="192" spans="2:56" x14ac:dyDescent="0.2">
      <c r="B192" s="21" t="str">
        <v>2G GSM licence</v>
      </c>
      <c r="C192" s="25" t="str">
        <v>Common cost</v>
      </c>
      <c r="D192" s="67"/>
      <c r="E192" s="56"/>
      <c r="F192" s="56"/>
      <c r="G192" s="56"/>
      <c r="H192" s="56"/>
      <c r="I192" s="56"/>
      <c r="J192" s="56"/>
      <c r="K192" s="56"/>
      <c r="L192" s="56"/>
      <c r="M192" s="56"/>
      <c r="N192" s="56"/>
      <c r="O192" s="56"/>
      <c r="P192" s="27"/>
      <c r="Q192" s="27"/>
      <c r="R192" s="27"/>
      <c r="S192" s="27"/>
      <c r="T192" s="27"/>
      <c r="U192" s="32"/>
      <c r="V192" s="32"/>
      <c r="W192" s="32"/>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7"/>
      <c r="BD192" s="31"/>
    </row>
    <row r="193" spans="2:56" x14ac:dyDescent="0.2">
      <c r="B193" s="21" t="str">
        <v>2G Spectrum fees</v>
      </c>
      <c r="C193" s="25" t="str">
        <v>Radio</v>
      </c>
      <c r="D193" s="67"/>
      <c r="E193" s="56"/>
      <c r="F193" s="56"/>
      <c r="G193" s="56"/>
      <c r="H193" s="56"/>
      <c r="I193" s="56"/>
      <c r="J193" s="56"/>
      <c r="K193" s="56"/>
      <c r="L193" s="56"/>
      <c r="M193" s="56"/>
      <c r="N193" s="56"/>
      <c r="O193" s="56"/>
      <c r="P193" s="27"/>
      <c r="Q193" s="27"/>
      <c r="R193" s="27"/>
      <c r="S193" s="27"/>
      <c r="T193" s="27"/>
      <c r="U193" s="32"/>
      <c r="V193" s="32"/>
      <c r="W193" s="32"/>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7"/>
      <c r="BD193" s="31"/>
    </row>
    <row r="194" spans="2:56" x14ac:dyDescent="0.2">
      <c r="B194" s="21" t="str">
        <v>Business overheads</v>
      </c>
      <c r="C194" s="25" t="str">
        <v>Common cost</v>
      </c>
      <c r="D194" s="67"/>
      <c r="E194" s="56"/>
      <c r="F194" s="56"/>
      <c r="G194" s="56"/>
      <c r="H194" s="56"/>
      <c r="I194" s="56"/>
      <c r="J194" s="56"/>
      <c r="K194" s="56"/>
      <c r="L194" s="56"/>
      <c r="M194" s="56"/>
      <c r="N194" s="56"/>
      <c r="O194" s="56"/>
      <c r="P194" s="27"/>
      <c r="Q194" s="27"/>
      <c r="R194" s="27"/>
      <c r="S194" s="27"/>
      <c r="T194" s="27"/>
      <c r="U194" s="32"/>
      <c r="V194" s="32"/>
      <c r="W194" s="32"/>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7"/>
      <c r="BD194" s="31"/>
    </row>
    <row r="195" spans="2:56" x14ac:dyDescent="0.2">
      <c r="B195" s="21" t="str">
        <v>Other</v>
      </c>
      <c r="C195" s="25" t="str">
        <v>Other</v>
      </c>
      <c r="D195" s="67"/>
      <c r="E195" s="56"/>
      <c r="F195" s="56"/>
      <c r="G195" s="56"/>
      <c r="H195" s="56"/>
      <c r="I195" s="56"/>
      <c r="J195" s="56"/>
      <c r="K195" s="56"/>
      <c r="L195" s="56"/>
      <c r="M195" s="56"/>
      <c r="N195" s="56"/>
      <c r="O195" s="56"/>
      <c r="P195" s="27"/>
      <c r="Q195" s="27"/>
      <c r="R195" s="27"/>
      <c r="S195" s="27"/>
      <c r="T195" s="27"/>
      <c r="U195" s="32"/>
      <c r="V195" s="32"/>
      <c r="W195" s="32"/>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7"/>
      <c r="BD195" s="31"/>
    </row>
    <row r="196" spans="2:56" x14ac:dyDescent="0.2">
      <c r="B196" s="21" t="str">
        <v>3G Node B</v>
      </c>
      <c r="C196" s="25" t="str">
        <v>Radio</v>
      </c>
      <c r="D196" s="67"/>
      <c r="E196" s="56"/>
      <c r="F196" s="56"/>
      <c r="G196" s="56"/>
      <c r="H196" s="56"/>
      <c r="I196" s="56"/>
      <c r="J196" s="56"/>
      <c r="K196" s="56"/>
      <c r="L196" s="56"/>
      <c r="M196" s="56"/>
      <c r="N196" s="56"/>
      <c r="O196" s="56"/>
      <c r="P196" s="27"/>
      <c r="Q196" s="27"/>
      <c r="R196" s="27"/>
      <c r="S196" s="27"/>
      <c r="T196" s="27"/>
      <c r="U196" s="32"/>
      <c r="V196" s="32"/>
      <c r="W196" s="32"/>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7"/>
    </row>
    <row r="197" spans="2:56" x14ac:dyDescent="0.2">
      <c r="B197" s="21" t="str">
        <v>3G Channel kit hardware</v>
      </c>
      <c r="C197" s="25" t="str">
        <v>Radio</v>
      </c>
      <c r="D197" s="67"/>
      <c r="E197" s="56"/>
      <c r="F197" s="56"/>
      <c r="G197" s="56"/>
      <c r="H197" s="56"/>
      <c r="I197" s="56"/>
      <c r="J197" s="56"/>
      <c r="K197" s="56"/>
      <c r="L197" s="56"/>
      <c r="M197" s="56"/>
      <c r="N197" s="56"/>
      <c r="O197" s="56"/>
      <c r="P197" s="27"/>
      <c r="Q197" s="27"/>
      <c r="R197" s="27"/>
      <c r="S197" s="27"/>
      <c r="T197" s="27"/>
      <c r="U197" s="32"/>
      <c r="V197" s="32"/>
      <c r="W197" s="32"/>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7"/>
    </row>
    <row r="198" spans="2:56" x14ac:dyDescent="0.2">
      <c r="B198" s="21" t="str">
        <v xml:space="preserve">3G Channel kit sdetware </v>
      </c>
      <c r="C198" s="25" t="str">
        <v>Radio</v>
      </c>
      <c r="D198" s="67"/>
      <c r="E198" s="56"/>
      <c r="F198" s="56"/>
      <c r="G198" s="56"/>
      <c r="H198" s="56"/>
      <c r="I198" s="56"/>
      <c r="J198" s="56"/>
      <c r="K198" s="56"/>
      <c r="L198" s="56"/>
      <c r="M198" s="56"/>
      <c r="N198" s="56"/>
      <c r="O198" s="56"/>
      <c r="P198" s="27"/>
      <c r="Q198" s="27"/>
      <c r="R198" s="27"/>
      <c r="S198" s="27"/>
      <c r="T198" s="27"/>
      <c r="U198" s="32"/>
      <c r="V198" s="32"/>
      <c r="W198" s="32"/>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7"/>
    </row>
    <row r="199" spans="2:56" x14ac:dyDescent="0.2">
      <c r="B199" s="21" t="str">
        <v>3G Radio network controllers</v>
      </c>
      <c r="C199" s="25" t="str">
        <v>Radio</v>
      </c>
      <c r="D199" s="67"/>
      <c r="E199" s="56"/>
      <c r="F199" s="56"/>
      <c r="G199" s="56"/>
      <c r="H199" s="56"/>
      <c r="I199" s="56"/>
      <c r="J199" s="56"/>
      <c r="K199" s="56"/>
      <c r="L199" s="56"/>
      <c r="M199" s="56"/>
      <c r="N199" s="56"/>
      <c r="O199" s="56"/>
      <c r="P199" s="27"/>
      <c r="Q199" s="27"/>
      <c r="R199" s="27"/>
      <c r="S199" s="27"/>
      <c r="T199" s="27"/>
      <c r="U199" s="32"/>
      <c r="V199" s="32"/>
      <c r="W199" s="32"/>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7"/>
    </row>
    <row r="200" spans="2:56" x14ac:dyDescent="0.2">
      <c r="B200" s="21" t="str">
        <v>other 3G radio equipment</v>
      </c>
      <c r="C200" s="25" t="str">
        <v>Radio</v>
      </c>
      <c r="D200" s="67"/>
      <c r="E200" s="56"/>
      <c r="F200" s="56"/>
      <c r="G200" s="56"/>
      <c r="H200" s="56"/>
      <c r="I200" s="56"/>
      <c r="J200" s="56"/>
      <c r="K200" s="56"/>
      <c r="L200" s="56"/>
      <c r="M200" s="56"/>
      <c r="N200" s="56"/>
      <c r="O200" s="56"/>
      <c r="P200" s="27"/>
      <c r="Q200" s="27"/>
      <c r="R200" s="27"/>
      <c r="S200" s="27"/>
      <c r="T200" s="27"/>
      <c r="U200" s="32"/>
      <c r="V200" s="32"/>
      <c r="W200" s="32"/>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7"/>
    </row>
    <row r="201" spans="2:56" x14ac:dyDescent="0.2">
      <c r="B201" s="21" t="str">
        <v>3G MSC and VLR</v>
      </c>
      <c r="C201" s="25" t="str">
        <v>Core</v>
      </c>
      <c r="D201" s="67"/>
      <c r="E201" s="56"/>
      <c r="F201" s="56"/>
      <c r="G201" s="56"/>
      <c r="H201" s="56"/>
      <c r="I201" s="56"/>
      <c r="J201" s="56"/>
      <c r="K201" s="56"/>
      <c r="L201" s="56"/>
      <c r="M201" s="56"/>
      <c r="N201" s="56"/>
      <c r="O201" s="56"/>
      <c r="P201" s="27"/>
      <c r="Q201" s="27"/>
      <c r="R201" s="27"/>
      <c r="S201" s="27"/>
      <c r="T201" s="27"/>
      <c r="U201" s="32"/>
      <c r="V201" s="32"/>
      <c r="W201" s="32"/>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7"/>
    </row>
    <row r="202" spans="2:56" x14ac:dyDescent="0.2">
      <c r="B202" s="21" t="str">
        <v>VMS</v>
      </c>
      <c r="C202" s="25" t="str">
        <v>Core</v>
      </c>
      <c r="D202" s="67"/>
      <c r="E202" s="56"/>
      <c r="F202" s="56"/>
      <c r="G202" s="56"/>
      <c r="H202" s="56"/>
      <c r="I202" s="56"/>
      <c r="J202" s="56"/>
      <c r="K202" s="56"/>
      <c r="L202" s="56"/>
      <c r="M202" s="56"/>
      <c r="N202" s="56"/>
      <c r="O202" s="56"/>
      <c r="P202" s="27"/>
      <c r="Q202" s="27"/>
      <c r="R202" s="27"/>
      <c r="S202" s="27"/>
      <c r="T202" s="27"/>
      <c r="U202" s="32"/>
      <c r="V202" s="32"/>
      <c r="W202" s="32"/>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7"/>
    </row>
    <row r="203" spans="2:56" x14ac:dyDescent="0.2">
      <c r="B203" s="21" t="str">
        <v>MGW</v>
      </c>
      <c r="C203" s="25" t="str">
        <v>Core</v>
      </c>
      <c r="D203" s="67"/>
      <c r="E203" s="56"/>
      <c r="F203" s="56"/>
      <c r="G203" s="56"/>
      <c r="H203" s="56"/>
      <c r="I203" s="56"/>
      <c r="J203" s="56"/>
      <c r="K203" s="56"/>
      <c r="L203" s="56"/>
      <c r="M203" s="56"/>
      <c r="N203" s="56"/>
      <c r="O203" s="56"/>
      <c r="P203" s="27"/>
      <c r="Q203" s="27"/>
      <c r="R203" s="27"/>
      <c r="S203" s="27"/>
      <c r="T203" s="27"/>
      <c r="U203" s="32"/>
      <c r="V203" s="32"/>
      <c r="W203" s="32"/>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7"/>
    </row>
    <row r="204" spans="2:56" x14ac:dyDescent="0.2">
      <c r="B204" s="21" t="str">
        <v>MSS</v>
      </c>
      <c r="C204" s="25" t="str">
        <v>Core</v>
      </c>
      <c r="D204" s="67"/>
      <c r="E204" s="56"/>
      <c r="F204" s="56"/>
      <c r="G204" s="56"/>
      <c r="H204" s="56"/>
      <c r="I204" s="56"/>
      <c r="J204" s="56"/>
      <c r="K204" s="56"/>
      <c r="L204" s="56"/>
      <c r="M204" s="56"/>
      <c r="N204" s="56"/>
      <c r="O204" s="56"/>
      <c r="P204" s="27"/>
      <c r="Q204" s="27"/>
      <c r="R204" s="27"/>
      <c r="S204" s="27"/>
      <c r="T204" s="27"/>
      <c r="U204" s="32"/>
      <c r="V204" s="32"/>
      <c r="W204" s="32"/>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7"/>
    </row>
    <row r="205" spans="2:56" x14ac:dyDescent="0.2">
      <c r="B205" s="21" t="str">
        <v>other 3G core equipment</v>
      </c>
      <c r="C205" s="25" t="str">
        <v>Core</v>
      </c>
      <c r="D205" s="67"/>
      <c r="E205" s="56"/>
      <c r="F205" s="56"/>
      <c r="G205" s="56"/>
      <c r="H205" s="56"/>
      <c r="I205" s="56"/>
      <c r="J205" s="56"/>
      <c r="K205" s="56"/>
      <c r="L205" s="56"/>
      <c r="M205" s="56"/>
      <c r="N205" s="56"/>
      <c r="O205" s="56"/>
      <c r="P205" s="27"/>
      <c r="Q205" s="27"/>
      <c r="R205" s="27"/>
      <c r="S205" s="27"/>
      <c r="T205" s="27"/>
      <c r="U205" s="32"/>
      <c r="V205" s="32"/>
      <c r="W205" s="32"/>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7"/>
    </row>
    <row r="206" spans="2:56" x14ac:dyDescent="0.2">
      <c r="B206" s="21" t="str">
        <v>3G license</v>
      </c>
      <c r="C206" s="25" t="str">
        <v>Common cost</v>
      </c>
      <c r="D206" s="67"/>
      <c r="E206" s="56"/>
      <c r="F206" s="56"/>
      <c r="G206" s="56"/>
      <c r="H206" s="56"/>
      <c r="I206" s="56"/>
      <c r="J206" s="56"/>
      <c r="K206" s="56"/>
      <c r="L206" s="56"/>
      <c r="M206" s="56"/>
      <c r="N206" s="56"/>
      <c r="O206" s="56"/>
      <c r="P206" s="27"/>
      <c r="Q206" s="27"/>
      <c r="R206" s="27"/>
      <c r="S206" s="27"/>
      <c r="T206" s="27"/>
      <c r="U206" s="32"/>
      <c r="V206" s="32"/>
      <c r="W206" s="32"/>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7"/>
    </row>
    <row r="207" spans="2:56" x14ac:dyDescent="0.2">
      <c r="B207" s="22" t="str">
        <v>3G Spectrum fees</v>
      </c>
      <c r="C207" s="26" t="str">
        <v>Radio</v>
      </c>
      <c r="D207" s="60"/>
      <c r="E207" s="61"/>
      <c r="F207" s="61"/>
      <c r="G207" s="61"/>
      <c r="H207" s="61"/>
      <c r="I207" s="61"/>
      <c r="J207" s="61"/>
      <c r="K207" s="61"/>
      <c r="L207" s="61"/>
      <c r="M207" s="61"/>
      <c r="N207" s="61"/>
      <c r="O207" s="61"/>
      <c r="P207" s="27"/>
      <c r="Q207" s="27"/>
      <c r="R207" s="27"/>
      <c r="S207" s="27"/>
      <c r="T207" s="27"/>
      <c r="U207" s="32"/>
      <c r="V207" s="32"/>
      <c r="W207" s="32"/>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9"/>
    </row>
    <row r="208" spans="2:56" x14ac:dyDescent="0.2">
      <c r="BB208" s="4" t="s">
        <v>58</v>
      </c>
    </row>
    <row r="211" spans="1:56" ht="18" x14ac:dyDescent="0.2">
      <c r="A211" s="83" t="s">
        <v>465</v>
      </c>
      <c r="B211" s="48" t="s">
        <v>692</v>
      </c>
    </row>
    <row r="212" spans="1:56" x14ac:dyDescent="0.2">
      <c r="C212" s="2"/>
      <c r="D212" s="16">
        <f t="array" ref="D212:BA212">TRANSPOSE(Years)</f>
        <v>1994</v>
      </c>
      <c r="E212" s="17">
        <v>1995</v>
      </c>
      <c r="F212" s="17">
        <v>1996</v>
      </c>
      <c r="G212" s="17">
        <v>1997</v>
      </c>
      <c r="H212" s="17">
        <v>1998</v>
      </c>
      <c r="I212" s="17">
        <v>1999</v>
      </c>
      <c r="J212" s="17">
        <v>2000</v>
      </c>
      <c r="K212" s="17">
        <v>2001</v>
      </c>
      <c r="L212" s="17">
        <v>2002</v>
      </c>
      <c r="M212" s="17">
        <v>2003</v>
      </c>
      <c r="N212" s="17">
        <v>2004</v>
      </c>
      <c r="O212" s="17">
        <v>2005</v>
      </c>
      <c r="P212" s="17">
        <v>2006</v>
      </c>
      <c r="Q212" s="17">
        <v>2007</v>
      </c>
      <c r="R212" s="17">
        <v>2008</v>
      </c>
      <c r="S212" s="17">
        <v>2009</v>
      </c>
      <c r="T212" s="17">
        <v>2010</v>
      </c>
      <c r="U212" s="17">
        <v>2011</v>
      </c>
      <c r="V212" s="17">
        <v>2012</v>
      </c>
      <c r="W212" s="17">
        <v>2013</v>
      </c>
      <c r="X212" s="17">
        <v>2014</v>
      </c>
      <c r="Y212" s="17">
        <v>2015</v>
      </c>
      <c r="Z212" s="17">
        <v>2016</v>
      </c>
      <c r="AA212" s="17">
        <v>2017</v>
      </c>
      <c r="AB212" s="17">
        <v>2018</v>
      </c>
      <c r="AC212" s="17">
        <v>2019</v>
      </c>
      <c r="AD212" s="17">
        <v>2020</v>
      </c>
      <c r="AE212" s="17">
        <v>2021</v>
      </c>
      <c r="AF212" s="17">
        <v>2022</v>
      </c>
      <c r="AG212" s="17">
        <v>2023</v>
      </c>
      <c r="AH212" s="17">
        <v>2024</v>
      </c>
      <c r="AI212" s="17">
        <v>2025</v>
      </c>
      <c r="AJ212" s="17">
        <v>2026</v>
      </c>
      <c r="AK212" s="17">
        <v>2027</v>
      </c>
      <c r="AL212" s="17">
        <v>2028</v>
      </c>
      <c r="AM212" s="17">
        <v>2029</v>
      </c>
      <c r="AN212" s="17">
        <v>2030</v>
      </c>
      <c r="AO212" s="17">
        <v>2031</v>
      </c>
      <c r="AP212" s="17">
        <v>2032</v>
      </c>
      <c r="AQ212" s="17">
        <v>2033</v>
      </c>
      <c r="AR212" s="17">
        <v>2034</v>
      </c>
      <c r="AS212" s="17">
        <v>2035</v>
      </c>
      <c r="AT212" s="17">
        <v>2036</v>
      </c>
      <c r="AU212" s="17">
        <v>2037</v>
      </c>
      <c r="AV212" s="17">
        <v>2038</v>
      </c>
      <c r="AW212" s="17">
        <v>2039</v>
      </c>
      <c r="AX212" s="17">
        <v>2040</v>
      </c>
      <c r="AY212" s="17">
        <v>2041</v>
      </c>
      <c r="AZ212" s="17">
        <v>2042</v>
      </c>
      <c r="BA212" s="18">
        <v>2043</v>
      </c>
    </row>
    <row r="213" spans="1:56" x14ac:dyDescent="0.2">
      <c r="B213" s="20" t="str">
        <f t="array" ref="B213:B248">operator_categories</f>
        <v>Site acquisition, preparation and maintenance</v>
      </c>
      <c r="C213" s="24" t="str">
        <f t="array" ref="C213:C248">operator_broad_categories</f>
        <v>Radio</v>
      </c>
      <c r="D213" s="57"/>
      <c r="E213" s="58"/>
      <c r="F213" s="58"/>
      <c r="G213" s="58"/>
      <c r="H213" s="58"/>
      <c r="I213" s="58"/>
      <c r="J213" s="58"/>
      <c r="K213" s="58"/>
      <c r="L213" s="58"/>
      <c r="M213" s="58"/>
      <c r="N213" s="58"/>
      <c r="O213" s="58"/>
      <c r="P213" s="27"/>
      <c r="Q213" s="27"/>
      <c r="R213" s="27"/>
      <c r="S213" s="27"/>
      <c r="T213" s="27"/>
      <c r="U213" s="32"/>
      <c r="V213" s="32"/>
      <c r="W213" s="32"/>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5"/>
      <c r="BD213" s="31"/>
    </row>
    <row r="214" spans="1:56" x14ac:dyDescent="0.2">
      <c r="B214" s="21" t="str">
        <v>2G Base station equipment</v>
      </c>
      <c r="C214" s="25" t="str">
        <v>Radio</v>
      </c>
      <c r="D214" s="67"/>
      <c r="E214" s="56"/>
      <c r="F214" s="56"/>
      <c r="G214" s="56"/>
      <c r="H214" s="56"/>
      <c r="I214" s="56"/>
      <c r="J214" s="56"/>
      <c r="K214" s="56"/>
      <c r="L214" s="56"/>
      <c r="M214" s="56"/>
      <c r="N214" s="56"/>
      <c r="O214" s="56"/>
      <c r="P214" s="27"/>
      <c r="Q214" s="27"/>
      <c r="R214" s="27"/>
      <c r="S214" s="27"/>
      <c r="T214" s="27"/>
      <c r="U214" s="32"/>
      <c r="V214" s="32"/>
      <c r="W214" s="32"/>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7"/>
      <c r="BD214" s="31"/>
    </row>
    <row r="215" spans="1:56" x14ac:dyDescent="0.2">
      <c r="B215" s="21" t="str">
        <v>Transceivers</v>
      </c>
      <c r="C215" s="25" t="str">
        <v>Radio</v>
      </c>
      <c r="D215" s="67"/>
      <c r="E215" s="56"/>
      <c r="F215" s="56"/>
      <c r="G215" s="56"/>
      <c r="H215" s="56"/>
      <c r="I215" s="56"/>
      <c r="J215" s="56"/>
      <c r="K215" s="56"/>
      <c r="L215" s="56"/>
      <c r="M215" s="56"/>
      <c r="N215" s="56"/>
      <c r="O215" s="56"/>
      <c r="P215" s="27"/>
      <c r="Q215" s="27"/>
      <c r="R215" s="27"/>
      <c r="S215" s="27"/>
      <c r="T215" s="27"/>
      <c r="U215" s="32"/>
      <c r="V215" s="32"/>
      <c r="W215" s="32"/>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7"/>
      <c r="BD215" s="31"/>
    </row>
    <row r="216" spans="1:56" x14ac:dyDescent="0.2">
      <c r="B216" s="21" t="str">
        <v>Backhaul enlaces</v>
      </c>
      <c r="C216" s="25" t="str">
        <v>Radio</v>
      </c>
      <c r="D216" s="67"/>
      <c r="E216" s="56"/>
      <c r="F216" s="56"/>
      <c r="G216" s="56"/>
      <c r="H216" s="56"/>
      <c r="I216" s="56"/>
      <c r="J216" s="56"/>
      <c r="K216" s="56"/>
      <c r="L216" s="56"/>
      <c r="M216" s="56"/>
      <c r="N216" s="56"/>
      <c r="O216" s="56"/>
      <c r="P216" s="27"/>
      <c r="Q216" s="27"/>
      <c r="R216" s="27"/>
      <c r="S216" s="27"/>
      <c r="T216" s="27"/>
      <c r="U216" s="32"/>
      <c r="V216" s="32"/>
      <c r="W216" s="32"/>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7"/>
      <c r="BD216" s="31"/>
    </row>
    <row r="217" spans="1:56" x14ac:dyDescent="0.2">
      <c r="B217" s="21" t="str">
        <v>2G Base station controllers</v>
      </c>
      <c r="C217" s="25" t="str">
        <v>Radio</v>
      </c>
      <c r="D217" s="67"/>
      <c r="E217" s="56"/>
      <c r="F217" s="56"/>
      <c r="G217" s="56"/>
      <c r="H217" s="56"/>
      <c r="I217" s="56"/>
      <c r="J217" s="56"/>
      <c r="K217" s="56"/>
      <c r="L217" s="56"/>
      <c r="M217" s="56"/>
      <c r="N217" s="56"/>
      <c r="O217" s="56"/>
      <c r="P217" s="27"/>
      <c r="Q217" s="27"/>
      <c r="R217" s="27"/>
      <c r="S217" s="27"/>
      <c r="T217" s="27"/>
      <c r="U217" s="32"/>
      <c r="V217" s="32"/>
      <c r="W217" s="32"/>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7"/>
      <c r="BD217" s="31"/>
    </row>
    <row r="218" spans="1:56" x14ac:dyDescent="0.2">
      <c r="B218" s="21" t="str">
        <v>BSC-MSC enlaces</v>
      </c>
      <c r="C218" s="25" t="str">
        <v>Radio</v>
      </c>
      <c r="D218" s="67"/>
      <c r="E218" s="56"/>
      <c r="F218" s="56"/>
      <c r="G218" s="56"/>
      <c r="H218" s="56"/>
      <c r="I218" s="56"/>
      <c r="J218" s="56"/>
      <c r="K218" s="56"/>
      <c r="L218" s="56"/>
      <c r="M218" s="56"/>
      <c r="N218" s="56"/>
      <c r="O218" s="56"/>
      <c r="P218" s="27"/>
      <c r="Q218" s="27"/>
      <c r="R218" s="27"/>
      <c r="S218" s="27"/>
      <c r="T218" s="27"/>
      <c r="U218" s="32"/>
      <c r="V218" s="32"/>
      <c r="W218" s="32"/>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7"/>
      <c r="BD218" s="31"/>
    </row>
    <row r="219" spans="1:56" x14ac:dyDescent="0.2">
      <c r="B219" s="21" t="str">
        <v>GPRS/EDGE radio</v>
      </c>
      <c r="C219" s="25" t="str">
        <v>GPRS</v>
      </c>
      <c r="D219" s="67"/>
      <c r="E219" s="56"/>
      <c r="F219" s="56"/>
      <c r="G219" s="56"/>
      <c r="H219" s="56"/>
      <c r="I219" s="56"/>
      <c r="J219" s="56"/>
      <c r="K219" s="56"/>
      <c r="L219" s="56"/>
      <c r="M219" s="56"/>
      <c r="N219" s="56"/>
      <c r="O219" s="56"/>
      <c r="P219" s="27"/>
      <c r="Q219" s="27"/>
      <c r="R219" s="27"/>
      <c r="S219" s="27"/>
      <c r="T219" s="27"/>
      <c r="U219" s="32"/>
      <c r="V219" s="32"/>
      <c r="W219" s="32"/>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7"/>
      <c r="BD219" s="31"/>
    </row>
    <row r="220" spans="1:56" x14ac:dyDescent="0.2">
      <c r="B220" s="21" t="str">
        <v>Other radio</v>
      </c>
      <c r="C220" s="25" t="str">
        <v>Radio</v>
      </c>
      <c r="D220" s="67"/>
      <c r="E220" s="56"/>
      <c r="F220" s="56"/>
      <c r="G220" s="56"/>
      <c r="H220" s="56"/>
      <c r="I220" s="56"/>
      <c r="J220" s="56"/>
      <c r="K220" s="56"/>
      <c r="L220" s="56"/>
      <c r="M220" s="56"/>
      <c r="N220" s="56"/>
      <c r="O220" s="56"/>
      <c r="P220" s="27"/>
      <c r="Q220" s="27"/>
      <c r="R220" s="27"/>
      <c r="S220" s="27"/>
      <c r="T220" s="27"/>
      <c r="U220" s="32"/>
      <c r="V220" s="32"/>
      <c r="W220" s="32"/>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7"/>
      <c r="BD220" s="31"/>
    </row>
    <row r="221" spans="1:56" x14ac:dyDescent="0.2">
      <c r="B221" s="21" t="str">
        <v>2G MSC and VLR</v>
      </c>
      <c r="C221" s="25" t="str">
        <v>Core</v>
      </c>
      <c r="D221" s="67"/>
      <c r="E221" s="56"/>
      <c r="F221" s="56"/>
      <c r="G221" s="56"/>
      <c r="H221" s="56"/>
      <c r="I221" s="56"/>
      <c r="J221" s="56"/>
      <c r="K221" s="56"/>
      <c r="L221" s="56"/>
      <c r="M221" s="56"/>
      <c r="N221" s="56"/>
      <c r="O221" s="56"/>
      <c r="P221" s="27"/>
      <c r="Q221" s="27"/>
      <c r="R221" s="27"/>
      <c r="S221" s="27"/>
      <c r="T221" s="27"/>
      <c r="U221" s="32"/>
      <c r="V221" s="32"/>
      <c r="W221" s="32"/>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7"/>
      <c r="BD221" s="31"/>
    </row>
    <row r="222" spans="1:56" x14ac:dyDescent="0.2">
      <c r="B222" s="21" t="str">
        <v>HLR</v>
      </c>
      <c r="C222" s="25" t="str">
        <v>Core</v>
      </c>
      <c r="D222" s="67"/>
      <c r="E222" s="56"/>
      <c r="F222" s="56"/>
      <c r="G222" s="56"/>
      <c r="H222" s="56"/>
      <c r="I222" s="56"/>
      <c r="J222" s="56"/>
      <c r="K222" s="56"/>
      <c r="L222" s="56"/>
      <c r="M222" s="56"/>
      <c r="N222" s="56"/>
      <c r="O222" s="56"/>
      <c r="P222" s="27"/>
      <c r="Q222" s="27"/>
      <c r="R222" s="27"/>
      <c r="S222" s="27"/>
      <c r="T222" s="27"/>
      <c r="U222" s="32"/>
      <c r="V222" s="32"/>
      <c r="W222" s="32"/>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7"/>
      <c r="BD222" s="31"/>
    </row>
    <row r="223" spans="1:56" x14ac:dyDescent="0.2">
      <c r="B223" s="21" t="str">
        <v>VAS</v>
      </c>
      <c r="C223" s="25" t="str">
        <v>Core</v>
      </c>
      <c r="D223" s="67"/>
      <c r="E223" s="56"/>
      <c r="F223" s="56"/>
      <c r="G223" s="56"/>
      <c r="H223" s="56"/>
      <c r="I223" s="56"/>
      <c r="J223" s="56"/>
      <c r="K223" s="56"/>
      <c r="L223" s="56"/>
      <c r="M223" s="56"/>
      <c r="N223" s="56"/>
      <c r="O223" s="56"/>
      <c r="P223" s="27"/>
      <c r="Q223" s="27"/>
      <c r="R223" s="27"/>
      <c r="S223" s="27"/>
      <c r="T223" s="27"/>
      <c r="U223" s="32"/>
      <c r="V223" s="32"/>
      <c r="W223" s="32"/>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7"/>
      <c r="BD223" s="31"/>
    </row>
    <row r="224" spans="1:56" x14ac:dyDescent="0.2">
      <c r="B224" s="21" t="str">
        <v>TSC</v>
      </c>
      <c r="C224" s="25" t="str">
        <v>Core</v>
      </c>
      <c r="D224" s="67"/>
      <c r="E224" s="56"/>
      <c r="F224" s="56"/>
      <c r="G224" s="56"/>
      <c r="H224" s="56"/>
      <c r="I224" s="56"/>
      <c r="J224" s="56"/>
      <c r="K224" s="56"/>
      <c r="L224" s="56"/>
      <c r="M224" s="56"/>
      <c r="N224" s="56"/>
      <c r="O224" s="56"/>
      <c r="P224" s="27"/>
      <c r="Q224" s="27"/>
      <c r="R224" s="27"/>
      <c r="S224" s="27"/>
      <c r="T224" s="27"/>
      <c r="U224" s="32"/>
      <c r="V224" s="32"/>
      <c r="W224" s="32"/>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7"/>
      <c r="BD224" s="31"/>
    </row>
    <row r="225" spans="2:56" x14ac:dyDescent="0.2">
      <c r="B225" s="21" t="str">
        <v>IN</v>
      </c>
      <c r="C225" s="25" t="str">
        <v>Core</v>
      </c>
      <c r="D225" s="67"/>
      <c r="E225" s="56"/>
      <c r="F225" s="56"/>
      <c r="G225" s="56"/>
      <c r="H225" s="56"/>
      <c r="I225" s="56"/>
      <c r="J225" s="56"/>
      <c r="K225" s="56"/>
      <c r="L225" s="56"/>
      <c r="M225" s="56"/>
      <c r="N225" s="56"/>
      <c r="O225" s="56"/>
      <c r="P225" s="27"/>
      <c r="Q225" s="27"/>
      <c r="R225" s="27"/>
      <c r="S225" s="27"/>
      <c r="T225" s="27"/>
      <c r="U225" s="32"/>
      <c r="V225" s="32"/>
      <c r="W225" s="32"/>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7"/>
      <c r="BD225" s="31"/>
    </row>
    <row r="226" spans="2:56" x14ac:dyDescent="0.2">
      <c r="B226" s="21" t="str">
        <v>SMSC / MMSC</v>
      </c>
      <c r="C226" s="25" t="str">
        <v>SMS</v>
      </c>
      <c r="D226" s="67"/>
      <c r="E226" s="56"/>
      <c r="F226" s="56"/>
      <c r="G226" s="56"/>
      <c r="H226" s="56"/>
      <c r="I226" s="56"/>
      <c r="J226" s="56"/>
      <c r="K226" s="56"/>
      <c r="L226" s="56"/>
      <c r="M226" s="56"/>
      <c r="N226" s="56"/>
      <c r="O226" s="56"/>
      <c r="P226" s="27"/>
      <c r="Q226" s="27"/>
      <c r="R226" s="27"/>
      <c r="S226" s="27"/>
      <c r="T226" s="27"/>
      <c r="U226" s="32"/>
      <c r="V226" s="32"/>
      <c r="W226" s="32"/>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7"/>
      <c r="BD226" s="31"/>
    </row>
    <row r="227" spans="2:56" x14ac:dyDescent="0.2">
      <c r="B227" s="21" t="str">
        <v>GGSN / SGSN and other GPRS core networks infrastructure</v>
      </c>
      <c r="C227" s="25" t="str">
        <v>GPRS</v>
      </c>
      <c r="D227" s="67"/>
      <c r="E227" s="56"/>
      <c r="F227" s="56"/>
      <c r="G227" s="56"/>
      <c r="H227" s="56"/>
      <c r="I227" s="56"/>
      <c r="J227" s="56"/>
      <c r="K227" s="56"/>
      <c r="L227" s="56"/>
      <c r="M227" s="56"/>
      <c r="N227" s="56"/>
      <c r="O227" s="56"/>
      <c r="P227" s="27"/>
      <c r="Q227" s="27"/>
      <c r="R227" s="27"/>
      <c r="S227" s="27"/>
      <c r="T227" s="27"/>
      <c r="U227" s="32"/>
      <c r="V227" s="32"/>
      <c r="W227" s="32"/>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7"/>
      <c r="BD227" s="31"/>
    </row>
    <row r="228" spans="2:56" x14ac:dyDescent="0.2">
      <c r="B228" s="21" t="str">
        <v>Interconnection</v>
      </c>
      <c r="C228" s="25" t="str">
        <v>Core</v>
      </c>
      <c r="D228" s="67"/>
      <c r="E228" s="56"/>
      <c r="F228" s="56"/>
      <c r="G228" s="56"/>
      <c r="H228" s="56"/>
      <c r="I228" s="56"/>
      <c r="J228" s="56"/>
      <c r="K228" s="56"/>
      <c r="L228" s="56"/>
      <c r="M228" s="56"/>
      <c r="N228" s="56"/>
      <c r="O228" s="56"/>
      <c r="P228" s="27"/>
      <c r="Q228" s="27"/>
      <c r="R228" s="27"/>
      <c r="S228" s="27"/>
      <c r="T228" s="27"/>
      <c r="U228" s="32"/>
      <c r="V228" s="32"/>
      <c r="W228" s="32"/>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7"/>
      <c r="BD228" s="31"/>
    </row>
    <row r="229" spans="2:56" x14ac:dyDescent="0.2">
      <c r="B229" s="21" t="str">
        <v>Network Management Centre</v>
      </c>
      <c r="C229" s="25" t="str">
        <v>Common cost</v>
      </c>
      <c r="D229" s="67"/>
      <c r="E229" s="56"/>
      <c r="F229" s="56"/>
      <c r="G229" s="56"/>
      <c r="H229" s="56"/>
      <c r="I229" s="56"/>
      <c r="J229" s="56"/>
      <c r="K229" s="56"/>
      <c r="L229" s="56"/>
      <c r="M229" s="56"/>
      <c r="N229" s="56"/>
      <c r="O229" s="56"/>
      <c r="P229" s="27"/>
      <c r="Q229" s="27"/>
      <c r="R229" s="27"/>
      <c r="S229" s="27"/>
      <c r="T229" s="27"/>
      <c r="U229" s="32"/>
      <c r="V229" s="32"/>
      <c r="W229" s="32"/>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7"/>
      <c r="BD229" s="31"/>
    </row>
    <row r="230" spans="2:56" x14ac:dyDescent="0.2">
      <c r="B230" s="21" t="str">
        <v>Wholesale billing system</v>
      </c>
      <c r="C230" s="25" t="str">
        <v>Core</v>
      </c>
      <c r="D230" s="67"/>
      <c r="E230" s="56"/>
      <c r="F230" s="56"/>
      <c r="G230" s="56"/>
      <c r="H230" s="56"/>
      <c r="I230" s="56"/>
      <c r="J230" s="56"/>
      <c r="K230" s="56"/>
      <c r="L230" s="56"/>
      <c r="M230" s="56"/>
      <c r="N230" s="56"/>
      <c r="O230" s="56"/>
      <c r="P230" s="27"/>
      <c r="Q230" s="27"/>
      <c r="R230" s="27"/>
      <c r="S230" s="27"/>
      <c r="T230" s="27"/>
      <c r="U230" s="32"/>
      <c r="V230" s="32"/>
      <c r="W230" s="32"/>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7"/>
      <c r="BD230" s="31"/>
    </row>
    <row r="231" spans="2:56" x14ac:dyDescent="0.2">
      <c r="B231" s="21" t="str">
        <v>Other core</v>
      </c>
      <c r="C231" s="25" t="str">
        <v>Core</v>
      </c>
      <c r="D231" s="67"/>
      <c r="E231" s="56"/>
      <c r="F231" s="56"/>
      <c r="G231" s="56"/>
      <c r="H231" s="56"/>
      <c r="I231" s="56"/>
      <c r="J231" s="56"/>
      <c r="K231" s="56"/>
      <c r="L231" s="56"/>
      <c r="M231" s="56"/>
      <c r="N231" s="56"/>
      <c r="O231" s="56"/>
      <c r="P231" s="27"/>
      <c r="Q231" s="27"/>
      <c r="R231" s="27"/>
      <c r="S231" s="27"/>
      <c r="T231" s="27"/>
      <c r="U231" s="32"/>
      <c r="V231" s="32"/>
      <c r="W231" s="32"/>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7"/>
      <c r="BD231" s="31"/>
    </row>
    <row r="232" spans="2:56" x14ac:dyDescent="0.2">
      <c r="B232" s="21" t="str">
        <v>Backbone links</v>
      </c>
      <c r="C232" s="25" t="str">
        <v>Core</v>
      </c>
      <c r="D232" s="67"/>
      <c r="E232" s="56"/>
      <c r="F232" s="56"/>
      <c r="G232" s="56"/>
      <c r="H232" s="56"/>
      <c r="I232" s="56"/>
      <c r="J232" s="56"/>
      <c r="K232" s="56"/>
      <c r="L232" s="56"/>
      <c r="M232" s="56"/>
      <c r="N232" s="56"/>
      <c r="O232" s="56"/>
      <c r="P232" s="27"/>
      <c r="Q232" s="27"/>
      <c r="R232" s="27"/>
      <c r="S232" s="27"/>
      <c r="T232" s="27"/>
      <c r="U232" s="32"/>
      <c r="V232" s="32"/>
      <c r="W232" s="32"/>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7"/>
      <c r="BD232" s="31"/>
    </row>
    <row r="233" spans="2:56" x14ac:dyDescent="0.2">
      <c r="B233" s="21" t="str">
        <v>2G GSM licence</v>
      </c>
      <c r="C233" s="25" t="str">
        <v>Common cost</v>
      </c>
      <c r="D233" s="67"/>
      <c r="E233" s="56"/>
      <c r="F233" s="56"/>
      <c r="G233" s="56"/>
      <c r="H233" s="56"/>
      <c r="I233" s="56"/>
      <c r="J233" s="56"/>
      <c r="K233" s="56"/>
      <c r="L233" s="56"/>
      <c r="M233" s="56"/>
      <c r="N233" s="56"/>
      <c r="O233" s="56"/>
      <c r="P233" s="27"/>
      <c r="Q233" s="27"/>
      <c r="R233" s="27"/>
      <c r="S233" s="27"/>
      <c r="T233" s="27"/>
      <c r="U233" s="32"/>
      <c r="V233" s="32"/>
      <c r="W233" s="32"/>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7"/>
      <c r="BD233" s="31"/>
    </row>
    <row r="234" spans="2:56" x14ac:dyDescent="0.2">
      <c r="B234" s="21" t="str">
        <v>2G Spectrum fees</v>
      </c>
      <c r="C234" s="25" t="str">
        <v>Radio</v>
      </c>
      <c r="D234" s="67"/>
      <c r="E234" s="56"/>
      <c r="F234" s="56"/>
      <c r="G234" s="56"/>
      <c r="H234" s="56"/>
      <c r="I234" s="56"/>
      <c r="J234" s="56"/>
      <c r="K234" s="56"/>
      <c r="L234" s="56"/>
      <c r="M234" s="56"/>
      <c r="N234" s="56"/>
      <c r="O234" s="56"/>
      <c r="P234" s="27"/>
      <c r="Q234" s="27"/>
      <c r="R234" s="27"/>
      <c r="S234" s="27"/>
      <c r="T234" s="27"/>
      <c r="U234" s="32"/>
      <c r="V234" s="32"/>
      <c r="W234" s="32"/>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7"/>
      <c r="BD234" s="31"/>
    </row>
    <row r="235" spans="2:56" x14ac:dyDescent="0.2">
      <c r="B235" s="21" t="str">
        <v>Business overheads</v>
      </c>
      <c r="C235" s="25" t="str">
        <v>Common cost</v>
      </c>
      <c r="D235" s="67"/>
      <c r="E235" s="56"/>
      <c r="F235" s="56"/>
      <c r="G235" s="56"/>
      <c r="H235" s="56"/>
      <c r="I235" s="56"/>
      <c r="J235" s="56"/>
      <c r="K235" s="56"/>
      <c r="L235" s="56"/>
      <c r="M235" s="56"/>
      <c r="N235" s="56"/>
      <c r="O235" s="56"/>
      <c r="P235" s="27"/>
      <c r="Q235" s="27"/>
      <c r="R235" s="27"/>
      <c r="S235" s="27"/>
      <c r="T235" s="27"/>
      <c r="U235" s="32"/>
      <c r="V235" s="32"/>
      <c r="W235" s="32"/>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7"/>
      <c r="BD235" s="31"/>
    </row>
    <row r="236" spans="2:56" x14ac:dyDescent="0.2">
      <c r="B236" s="21" t="str">
        <v>Other</v>
      </c>
      <c r="C236" s="25" t="str">
        <v>Other</v>
      </c>
      <c r="D236" s="67"/>
      <c r="E236" s="56"/>
      <c r="F236" s="56"/>
      <c r="G236" s="56"/>
      <c r="H236" s="56"/>
      <c r="I236" s="56"/>
      <c r="J236" s="56"/>
      <c r="K236" s="56"/>
      <c r="L236" s="56"/>
      <c r="M236" s="56"/>
      <c r="N236" s="56"/>
      <c r="O236" s="56"/>
      <c r="P236" s="27"/>
      <c r="Q236" s="27"/>
      <c r="R236" s="27"/>
      <c r="S236" s="27"/>
      <c r="T236" s="27"/>
      <c r="U236" s="32"/>
      <c r="V236" s="32"/>
      <c r="W236" s="32"/>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7"/>
      <c r="BD236" s="31"/>
    </row>
    <row r="237" spans="2:56" x14ac:dyDescent="0.2">
      <c r="B237" s="21" t="str">
        <v>3G Node B</v>
      </c>
      <c r="C237" s="25" t="str">
        <v>Radio</v>
      </c>
      <c r="D237" s="67"/>
      <c r="E237" s="56"/>
      <c r="F237" s="56"/>
      <c r="G237" s="56"/>
      <c r="H237" s="56"/>
      <c r="I237" s="56"/>
      <c r="J237" s="56"/>
      <c r="K237" s="56"/>
      <c r="L237" s="56"/>
      <c r="M237" s="56"/>
      <c r="N237" s="56"/>
      <c r="O237" s="56"/>
      <c r="P237" s="27"/>
      <c r="Q237" s="27"/>
      <c r="R237" s="27"/>
      <c r="S237" s="27"/>
      <c r="T237" s="27"/>
      <c r="U237" s="32"/>
      <c r="V237" s="32"/>
      <c r="W237" s="32"/>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7"/>
    </row>
    <row r="238" spans="2:56" x14ac:dyDescent="0.2">
      <c r="B238" s="21" t="str">
        <v>3G Channel kit hardware</v>
      </c>
      <c r="C238" s="25" t="str">
        <v>Radio</v>
      </c>
      <c r="D238" s="67"/>
      <c r="E238" s="56"/>
      <c r="F238" s="56"/>
      <c r="G238" s="56"/>
      <c r="H238" s="56"/>
      <c r="I238" s="56"/>
      <c r="J238" s="56"/>
      <c r="K238" s="56"/>
      <c r="L238" s="56"/>
      <c r="M238" s="56"/>
      <c r="N238" s="56"/>
      <c r="O238" s="56"/>
      <c r="P238" s="27"/>
      <c r="Q238" s="27"/>
      <c r="R238" s="27"/>
      <c r="S238" s="27"/>
      <c r="T238" s="27"/>
      <c r="U238" s="32"/>
      <c r="V238" s="32"/>
      <c r="W238" s="32"/>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7"/>
    </row>
    <row r="239" spans="2:56" x14ac:dyDescent="0.2">
      <c r="B239" s="21" t="str">
        <v xml:space="preserve">3G Channel kit sdetware </v>
      </c>
      <c r="C239" s="25" t="str">
        <v>Radio</v>
      </c>
      <c r="D239" s="67"/>
      <c r="E239" s="56"/>
      <c r="F239" s="56"/>
      <c r="G239" s="56"/>
      <c r="H239" s="56"/>
      <c r="I239" s="56"/>
      <c r="J239" s="56"/>
      <c r="K239" s="56"/>
      <c r="L239" s="56"/>
      <c r="M239" s="56"/>
      <c r="N239" s="56"/>
      <c r="O239" s="56"/>
      <c r="P239" s="27"/>
      <c r="Q239" s="27"/>
      <c r="R239" s="27"/>
      <c r="S239" s="27"/>
      <c r="T239" s="27"/>
      <c r="U239" s="32"/>
      <c r="V239" s="32"/>
      <c r="W239" s="32"/>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7"/>
    </row>
    <row r="240" spans="2:56" x14ac:dyDescent="0.2">
      <c r="B240" s="21" t="str">
        <v>3G Radio network controllers</v>
      </c>
      <c r="C240" s="25" t="str">
        <v>Radio</v>
      </c>
      <c r="D240" s="67"/>
      <c r="E240" s="56"/>
      <c r="F240" s="56"/>
      <c r="G240" s="56"/>
      <c r="H240" s="56"/>
      <c r="I240" s="56"/>
      <c r="J240" s="56"/>
      <c r="K240" s="56"/>
      <c r="L240" s="56"/>
      <c r="M240" s="56"/>
      <c r="N240" s="56"/>
      <c r="O240" s="56"/>
      <c r="P240" s="27"/>
      <c r="Q240" s="27"/>
      <c r="R240" s="27"/>
      <c r="S240" s="27"/>
      <c r="T240" s="27"/>
      <c r="U240" s="32"/>
      <c r="V240" s="32"/>
      <c r="W240" s="32"/>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7"/>
    </row>
    <row r="241" spans="1:56" x14ac:dyDescent="0.2">
      <c r="B241" s="21" t="str">
        <v>other 3G radio equipment</v>
      </c>
      <c r="C241" s="25" t="str">
        <v>Radio</v>
      </c>
      <c r="D241" s="67"/>
      <c r="E241" s="56"/>
      <c r="F241" s="56"/>
      <c r="G241" s="56"/>
      <c r="H241" s="56"/>
      <c r="I241" s="56"/>
      <c r="J241" s="56"/>
      <c r="K241" s="56"/>
      <c r="L241" s="56"/>
      <c r="M241" s="56"/>
      <c r="N241" s="56"/>
      <c r="O241" s="56"/>
      <c r="P241" s="27"/>
      <c r="Q241" s="27"/>
      <c r="R241" s="27"/>
      <c r="S241" s="27"/>
      <c r="T241" s="27"/>
      <c r="U241" s="32"/>
      <c r="V241" s="32"/>
      <c r="W241" s="32"/>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7"/>
    </row>
    <row r="242" spans="1:56" x14ac:dyDescent="0.2">
      <c r="B242" s="21" t="str">
        <v>3G MSC and VLR</v>
      </c>
      <c r="C242" s="25" t="str">
        <v>Core</v>
      </c>
      <c r="D242" s="67"/>
      <c r="E242" s="56"/>
      <c r="F242" s="56"/>
      <c r="G242" s="56"/>
      <c r="H242" s="56"/>
      <c r="I242" s="56"/>
      <c r="J242" s="56"/>
      <c r="K242" s="56"/>
      <c r="L242" s="56"/>
      <c r="M242" s="56"/>
      <c r="N242" s="56"/>
      <c r="O242" s="56"/>
      <c r="P242" s="27"/>
      <c r="Q242" s="27"/>
      <c r="R242" s="27"/>
      <c r="S242" s="27"/>
      <c r="T242" s="27"/>
      <c r="U242" s="32"/>
      <c r="V242" s="32"/>
      <c r="W242" s="32"/>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7"/>
    </row>
    <row r="243" spans="1:56" x14ac:dyDescent="0.2">
      <c r="B243" s="21" t="str">
        <v>VMS</v>
      </c>
      <c r="C243" s="25" t="str">
        <v>Core</v>
      </c>
      <c r="D243" s="67"/>
      <c r="E243" s="56"/>
      <c r="F243" s="56"/>
      <c r="G243" s="56"/>
      <c r="H243" s="56"/>
      <c r="I243" s="56"/>
      <c r="J243" s="56"/>
      <c r="K243" s="56"/>
      <c r="L243" s="56"/>
      <c r="M243" s="56"/>
      <c r="N243" s="56"/>
      <c r="O243" s="56"/>
      <c r="P243" s="27"/>
      <c r="Q243" s="27"/>
      <c r="R243" s="27"/>
      <c r="S243" s="27"/>
      <c r="T243" s="27"/>
      <c r="U243" s="32"/>
      <c r="V243" s="32"/>
      <c r="W243" s="32"/>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7"/>
    </row>
    <row r="244" spans="1:56" x14ac:dyDescent="0.2">
      <c r="B244" s="21" t="str">
        <v>MGW</v>
      </c>
      <c r="C244" s="25" t="str">
        <v>Core</v>
      </c>
      <c r="D244" s="67"/>
      <c r="E244" s="56"/>
      <c r="F244" s="56"/>
      <c r="G244" s="56"/>
      <c r="H244" s="56"/>
      <c r="I244" s="56"/>
      <c r="J244" s="56"/>
      <c r="K244" s="56"/>
      <c r="L244" s="56"/>
      <c r="M244" s="56"/>
      <c r="N244" s="56"/>
      <c r="O244" s="56"/>
      <c r="P244" s="27"/>
      <c r="Q244" s="27"/>
      <c r="R244" s="27"/>
      <c r="S244" s="27"/>
      <c r="T244" s="27"/>
      <c r="U244" s="32"/>
      <c r="V244" s="32"/>
      <c r="W244" s="32"/>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7"/>
    </row>
    <row r="245" spans="1:56" x14ac:dyDescent="0.2">
      <c r="B245" s="21" t="str">
        <v>MSS</v>
      </c>
      <c r="C245" s="25" t="str">
        <v>Core</v>
      </c>
      <c r="D245" s="67"/>
      <c r="E245" s="56"/>
      <c r="F245" s="56"/>
      <c r="G245" s="56"/>
      <c r="H245" s="56"/>
      <c r="I245" s="56"/>
      <c r="J245" s="56"/>
      <c r="K245" s="56"/>
      <c r="L245" s="56"/>
      <c r="M245" s="56"/>
      <c r="N245" s="56"/>
      <c r="O245" s="56"/>
      <c r="P245" s="27"/>
      <c r="Q245" s="27"/>
      <c r="R245" s="27"/>
      <c r="S245" s="27"/>
      <c r="T245" s="27"/>
      <c r="U245" s="32"/>
      <c r="V245" s="32"/>
      <c r="W245" s="32"/>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7"/>
    </row>
    <row r="246" spans="1:56" x14ac:dyDescent="0.2">
      <c r="B246" s="21" t="str">
        <v>other 3G core equipment</v>
      </c>
      <c r="C246" s="25" t="str">
        <v>Core</v>
      </c>
      <c r="D246" s="67"/>
      <c r="E246" s="56"/>
      <c r="F246" s="56"/>
      <c r="G246" s="56"/>
      <c r="H246" s="56"/>
      <c r="I246" s="56"/>
      <c r="J246" s="56"/>
      <c r="K246" s="56"/>
      <c r="L246" s="56"/>
      <c r="M246" s="56"/>
      <c r="N246" s="56"/>
      <c r="O246" s="56"/>
      <c r="P246" s="27"/>
      <c r="Q246" s="27"/>
      <c r="R246" s="27"/>
      <c r="S246" s="27"/>
      <c r="T246" s="27"/>
      <c r="U246" s="32"/>
      <c r="V246" s="32"/>
      <c r="W246" s="32"/>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7"/>
    </row>
    <row r="247" spans="1:56" x14ac:dyDescent="0.2">
      <c r="B247" s="21" t="str">
        <v>3G license</v>
      </c>
      <c r="C247" s="25" t="str">
        <v>Common cost</v>
      </c>
      <c r="D247" s="67"/>
      <c r="E247" s="56"/>
      <c r="F247" s="56"/>
      <c r="G247" s="56"/>
      <c r="H247" s="56"/>
      <c r="I247" s="56"/>
      <c r="J247" s="56"/>
      <c r="K247" s="56"/>
      <c r="L247" s="56"/>
      <c r="M247" s="56"/>
      <c r="N247" s="56"/>
      <c r="O247" s="56"/>
      <c r="P247" s="27"/>
      <c r="Q247" s="27"/>
      <c r="R247" s="27"/>
      <c r="S247" s="27"/>
      <c r="T247" s="27"/>
      <c r="U247" s="32"/>
      <c r="V247" s="32"/>
      <c r="W247" s="32"/>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7"/>
    </row>
    <row r="248" spans="1:56" x14ac:dyDescent="0.2">
      <c r="B248" s="22" t="str">
        <v>3G Spectrum fees</v>
      </c>
      <c r="C248" s="26" t="str">
        <v>Radio</v>
      </c>
      <c r="D248" s="60"/>
      <c r="E248" s="61"/>
      <c r="F248" s="61"/>
      <c r="G248" s="61"/>
      <c r="H248" s="61"/>
      <c r="I248" s="61"/>
      <c r="J248" s="61"/>
      <c r="K248" s="61"/>
      <c r="L248" s="61"/>
      <c r="M248" s="61"/>
      <c r="N248" s="61"/>
      <c r="O248" s="61"/>
      <c r="P248" s="27"/>
      <c r="Q248" s="27"/>
      <c r="R248" s="27"/>
      <c r="S248" s="27"/>
      <c r="T248" s="27"/>
      <c r="U248" s="32"/>
      <c r="V248" s="32"/>
      <c r="W248" s="32"/>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c r="AZ248" s="78"/>
      <c r="BA248" s="79"/>
    </row>
    <row r="249" spans="1:56" ht="15.75" x14ac:dyDescent="0.2">
      <c r="B249" s="48"/>
    </row>
    <row r="250" spans="1:56" ht="15.75" x14ac:dyDescent="0.2">
      <c r="B250" s="48"/>
    </row>
    <row r="251" spans="1:56" ht="18" x14ac:dyDescent="0.2">
      <c r="A251" s="83" t="s">
        <v>466</v>
      </c>
      <c r="B251" s="47" t="s">
        <v>693</v>
      </c>
    </row>
    <row r="252" spans="1:56" ht="15.75" x14ac:dyDescent="0.2">
      <c r="B252" s="48"/>
      <c r="J252" t="s">
        <v>698</v>
      </c>
    </row>
    <row r="253" spans="1:56" x14ac:dyDescent="0.2">
      <c r="C253" s="2"/>
      <c r="D253" s="16">
        <f t="array" ref="D253:BA253">TRANSPOSE(Years)</f>
        <v>1994</v>
      </c>
      <c r="E253" s="17">
        <v>1995</v>
      </c>
      <c r="F253" s="17">
        <v>1996</v>
      </c>
      <c r="G253" s="17">
        <v>1997</v>
      </c>
      <c r="H253" s="17">
        <v>1998</v>
      </c>
      <c r="I253" s="17">
        <v>1999</v>
      </c>
      <c r="J253" s="17">
        <v>2000</v>
      </c>
      <c r="K253" s="17">
        <v>2001</v>
      </c>
      <c r="L253" s="17">
        <v>2002</v>
      </c>
      <c r="M253" s="17">
        <v>2003</v>
      </c>
      <c r="N253" s="17">
        <v>2004</v>
      </c>
      <c r="O253" s="17">
        <v>2005</v>
      </c>
      <c r="P253" s="17">
        <v>2006</v>
      </c>
      <c r="Q253" s="17">
        <v>2007</v>
      </c>
      <c r="R253" s="17">
        <v>2008</v>
      </c>
      <c r="S253" s="17">
        <v>2009</v>
      </c>
      <c r="T253" s="17">
        <v>2010</v>
      </c>
      <c r="U253" s="17">
        <v>2011</v>
      </c>
      <c r="V253" s="17">
        <v>2012</v>
      </c>
      <c r="W253" s="17">
        <v>2013</v>
      </c>
      <c r="X253" s="17">
        <v>2014</v>
      </c>
      <c r="Y253" s="17">
        <v>2015</v>
      </c>
      <c r="Z253" s="17">
        <v>2016</v>
      </c>
      <c r="AA253" s="17">
        <v>2017</v>
      </c>
      <c r="AB253" s="17">
        <v>2018</v>
      </c>
      <c r="AC253" s="17">
        <v>2019</v>
      </c>
      <c r="AD253" s="17">
        <v>2020</v>
      </c>
      <c r="AE253" s="17">
        <v>2021</v>
      </c>
      <c r="AF253" s="17">
        <v>2022</v>
      </c>
      <c r="AG253" s="17">
        <v>2023</v>
      </c>
      <c r="AH253" s="17">
        <v>2024</v>
      </c>
      <c r="AI253" s="17">
        <v>2025</v>
      </c>
      <c r="AJ253" s="17">
        <v>2026</v>
      </c>
      <c r="AK253" s="17">
        <v>2027</v>
      </c>
      <c r="AL253" s="17">
        <v>2028</v>
      </c>
      <c r="AM253" s="17">
        <v>2029</v>
      </c>
      <c r="AN253" s="17">
        <v>2030</v>
      </c>
      <c r="AO253" s="17">
        <v>2031</v>
      </c>
      <c r="AP253" s="17">
        <v>2032</v>
      </c>
      <c r="AQ253" s="17">
        <v>2033</v>
      </c>
      <c r="AR253" s="17">
        <v>2034</v>
      </c>
      <c r="AS253" s="17">
        <v>2035</v>
      </c>
      <c r="AT253" s="17">
        <v>2036</v>
      </c>
      <c r="AU253" s="17">
        <v>2037</v>
      </c>
      <c r="AV253" s="17">
        <v>2038</v>
      </c>
      <c r="AW253" s="17">
        <v>2039</v>
      </c>
      <c r="AX253" s="17">
        <v>2040</v>
      </c>
      <c r="AY253" s="17">
        <v>2041</v>
      </c>
      <c r="AZ253" s="17">
        <v>2042</v>
      </c>
      <c r="BA253" s="18">
        <v>2043</v>
      </c>
    </row>
    <row r="254" spans="1:56" x14ac:dyDescent="0.2">
      <c r="B254" s="20" t="str">
        <f t="array" ref="B254:B289">operator_categories</f>
        <v>Site acquisition, preparation and maintenance</v>
      </c>
      <c r="C254" s="24" t="str">
        <f t="array" ref="C254:C289">operator_broad_categories</f>
        <v>Radio</v>
      </c>
      <c r="D254" s="57"/>
      <c r="E254" s="58"/>
      <c r="F254" s="58"/>
      <c r="G254" s="58"/>
      <c r="H254" s="58"/>
      <c r="I254" s="58"/>
      <c r="J254" s="58"/>
      <c r="K254" s="58"/>
      <c r="L254" s="58"/>
      <c r="M254" s="58"/>
      <c r="N254" s="58"/>
      <c r="O254" s="58"/>
      <c r="P254" s="27"/>
      <c r="Q254" s="27"/>
      <c r="R254" s="27"/>
      <c r="S254" s="27"/>
      <c r="T254" s="27"/>
      <c r="U254" s="32"/>
      <c r="V254" s="32"/>
      <c r="W254" s="32"/>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5"/>
      <c r="BD254" s="31"/>
    </row>
    <row r="255" spans="1:56" x14ac:dyDescent="0.2">
      <c r="B255" s="21" t="str">
        <v>2G Base station equipment</v>
      </c>
      <c r="C255" s="25" t="str">
        <v>Radio</v>
      </c>
      <c r="D255" s="67"/>
      <c r="E255" s="56"/>
      <c r="F255" s="56"/>
      <c r="G255" s="56"/>
      <c r="H255" s="56"/>
      <c r="I255" s="56"/>
      <c r="J255" s="56"/>
      <c r="K255" s="56"/>
      <c r="L255" s="56"/>
      <c r="M255" s="56"/>
      <c r="N255" s="56"/>
      <c r="O255" s="56"/>
      <c r="P255" s="27"/>
      <c r="Q255" s="27"/>
      <c r="R255" s="27"/>
      <c r="S255" s="27"/>
      <c r="T255" s="27"/>
      <c r="U255" s="32"/>
      <c r="V255" s="32"/>
      <c r="W255" s="32"/>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7"/>
      <c r="BD255" s="31"/>
    </row>
    <row r="256" spans="1:56" x14ac:dyDescent="0.2">
      <c r="B256" s="21" t="str">
        <v>Transceivers</v>
      </c>
      <c r="C256" s="25" t="str">
        <v>Radio</v>
      </c>
      <c r="D256" s="67"/>
      <c r="E256" s="56"/>
      <c r="F256" s="56"/>
      <c r="G256" s="56"/>
      <c r="H256" s="56"/>
      <c r="I256" s="56"/>
      <c r="J256" s="56"/>
      <c r="K256" s="56"/>
      <c r="L256" s="56"/>
      <c r="M256" s="56"/>
      <c r="N256" s="56"/>
      <c r="O256" s="56"/>
      <c r="P256" s="27"/>
      <c r="Q256" s="27"/>
      <c r="R256" s="27"/>
      <c r="S256" s="27"/>
      <c r="T256" s="27"/>
      <c r="U256" s="32"/>
      <c r="V256" s="32"/>
      <c r="W256" s="32"/>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7"/>
      <c r="BD256" s="31"/>
    </row>
    <row r="257" spans="2:56" x14ac:dyDescent="0.2">
      <c r="B257" s="21" t="str">
        <v>Backhaul enlaces</v>
      </c>
      <c r="C257" s="25" t="str">
        <v>Radio</v>
      </c>
      <c r="D257" s="67"/>
      <c r="E257" s="56"/>
      <c r="F257" s="56"/>
      <c r="G257" s="56"/>
      <c r="H257" s="56"/>
      <c r="I257" s="56"/>
      <c r="J257" s="56"/>
      <c r="K257" s="56"/>
      <c r="L257" s="56"/>
      <c r="M257" s="56"/>
      <c r="N257" s="56"/>
      <c r="O257" s="56"/>
      <c r="P257" s="27"/>
      <c r="Q257" s="27"/>
      <c r="R257" s="27"/>
      <c r="S257" s="27"/>
      <c r="T257" s="27"/>
      <c r="U257" s="32"/>
      <c r="V257" s="32"/>
      <c r="W257" s="32"/>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c r="AZ257" s="76"/>
      <c r="BA257" s="77"/>
      <c r="BD257" s="31"/>
    </row>
    <row r="258" spans="2:56" x14ac:dyDescent="0.2">
      <c r="B258" s="21" t="str">
        <v>2G Base station controllers</v>
      </c>
      <c r="C258" s="25" t="str">
        <v>Radio</v>
      </c>
      <c r="D258" s="67"/>
      <c r="E258" s="56"/>
      <c r="F258" s="56"/>
      <c r="G258" s="56"/>
      <c r="H258" s="56"/>
      <c r="I258" s="56"/>
      <c r="J258" s="56"/>
      <c r="K258" s="56"/>
      <c r="L258" s="56"/>
      <c r="M258" s="56"/>
      <c r="N258" s="56"/>
      <c r="O258" s="56"/>
      <c r="P258" s="27"/>
      <c r="Q258" s="27"/>
      <c r="R258" s="27"/>
      <c r="S258" s="27"/>
      <c r="T258" s="27"/>
      <c r="U258" s="32"/>
      <c r="V258" s="32"/>
      <c r="W258" s="32"/>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7"/>
      <c r="BD258" s="31"/>
    </row>
    <row r="259" spans="2:56" x14ac:dyDescent="0.2">
      <c r="B259" s="21" t="str">
        <v>BSC-MSC enlaces</v>
      </c>
      <c r="C259" s="25" t="str">
        <v>Radio</v>
      </c>
      <c r="D259" s="67"/>
      <c r="E259" s="56"/>
      <c r="F259" s="56"/>
      <c r="G259" s="56"/>
      <c r="H259" s="56"/>
      <c r="I259" s="56"/>
      <c r="J259" s="56"/>
      <c r="K259" s="56"/>
      <c r="L259" s="56"/>
      <c r="M259" s="56"/>
      <c r="N259" s="56"/>
      <c r="O259" s="56"/>
      <c r="P259" s="27"/>
      <c r="Q259" s="27"/>
      <c r="R259" s="27"/>
      <c r="S259" s="27"/>
      <c r="T259" s="27"/>
      <c r="U259" s="32"/>
      <c r="V259" s="32"/>
      <c r="W259" s="32"/>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7"/>
      <c r="BD259" s="31"/>
    </row>
    <row r="260" spans="2:56" x14ac:dyDescent="0.2">
      <c r="B260" s="21" t="str">
        <v>GPRS/EDGE radio</v>
      </c>
      <c r="C260" s="25" t="str">
        <v>GPRS</v>
      </c>
      <c r="D260" s="67"/>
      <c r="E260" s="56"/>
      <c r="F260" s="56"/>
      <c r="G260" s="56"/>
      <c r="H260" s="56"/>
      <c r="I260" s="56"/>
      <c r="J260" s="56"/>
      <c r="K260" s="56"/>
      <c r="L260" s="56"/>
      <c r="M260" s="56"/>
      <c r="N260" s="56"/>
      <c r="O260" s="56"/>
      <c r="P260" s="27"/>
      <c r="Q260" s="27"/>
      <c r="R260" s="27"/>
      <c r="S260" s="27"/>
      <c r="T260" s="27"/>
      <c r="U260" s="32"/>
      <c r="V260" s="32"/>
      <c r="W260" s="32"/>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7"/>
      <c r="BD260" s="31"/>
    </row>
    <row r="261" spans="2:56" x14ac:dyDescent="0.2">
      <c r="B261" s="21" t="str">
        <v>Other radio</v>
      </c>
      <c r="C261" s="25" t="str">
        <v>Radio</v>
      </c>
      <c r="D261" s="67"/>
      <c r="E261" s="56"/>
      <c r="F261" s="56"/>
      <c r="G261" s="56"/>
      <c r="H261" s="56"/>
      <c r="I261" s="56"/>
      <c r="J261" s="56"/>
      <c r="K261" s="56"/>
      <c r="L261" s="56"/>
      <c r="M261" s="56"/>
      <c r="N261" s="56"/>
      <c r="O261" s="56"/>
      <c r="P261" s="27"/>
      <c r="Q261" s="27"/>
      <c r="R261" s="27"/>
      <c r="S261" s="27"/>
      <c r="T261" s="27"/>
      <c r="U261" s="32"/>
      <c r="V261" s="32"/>
      <c r="W261" s="32"/>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7"/>
      <c r="BD261" s="31"/>
    </row>
    <row r="262" spans="2:56" x14ac:dyDescent="0.2">
      <c r="B262" s="21" t="str">
        <v>2G MSC and VLR</v>
      </c>
      <c r="C262" s="25" t="str">
        <v>Core</v>
      </c>
      <c r="D262" s="67"/>
      <c r="E262" s="56"/>
      <c r="F262" s="56"/>
      <c r="G262" s="56"/>
      <c r="H262" s="56"/>
      <c r="I262" s="56"/>
      <c r="J262" s="56"/>
      <c r="K262" s="56"/>
      <c r="L262" s="56"/>
      <c r="M262" s="56"/>
      <c r="N262" s="56"/>
      <c r="O262" s="56"/>
      <c r="P262" s="27"/>
      <c r="Q262" s="27"/>
      <c r="R262" s="27"/>
      <c r="S262" s="27"/>
      <c r="T262" s="27"/>
      <c r="U262" s="32"/>
      <c r="V262" s="32"/>
      <c r="W262" s="32"/>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7"/>
      <c r="BD262" s="31"/>
    </row>
    <row r="263" spans="2:56" x14ac:dyDescent="0.2">
      <c r="B263" s="21" t="str">
        <v>HLR</v>
      </c>
      <c r="C263" s="25" t="str">
        <v>Core</v>
      </c>
      <c r="D263" s="67"/>
      <c r="E263" s="56"/>
      <c r="F263" s="56"/>
      <c r="G263" s="56"/>
      <c r="H263" s="56"/>
      <c r="I263" s="56"/>
      <c r="J263" s="56"/>
      <c r="K263" s="56"/>
      <c r="L263" s="56"/>
      <c r="M263" s="56"/>
      <c r="N263" s="56"/>
      <c r="O263" s="56"/>
      <c r="P263" s="27"/>
      <c r="Q263" s="27"/>
      <c r="R263" s="27"/>
      <c r="S263" s="27"/>
      <c r="T263" s="27"/>
      <c r="U263" s="32"/>
      <c r="V263" s="32"/>
      <c r="W263" s="32"/>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7"/>
      <c r="BD263" s="31"/>
    </row>
    <row r="264" spans="2:56" x14ac:dyDescent="0.2">
      <c r="B264" s="21" t="str">
        <v>VAS</v>
      </c>
      <c r="C264" s="25" t="str">
        <v>Core</v>
      </c>
      <c r="D264" s="67"/>
      <c r="E264" s="56"/>
      <c r="F264" s="56"/>
      <c r="G264" s="56"/>
      <c r="H264" s="56"/>
      <c r="I264" s="56"/>
      <c r="J264" s="56"/>
      <c r="K264" s="56"/>
      <c r="L264" s="56"/>
      <c r="M264" s="56"/>
      <c r="N264" s="56"/>
      <c r="O264" s="56"/>
      <c r="P264" s="27"/>
      <c r="Q264" s="27"/>
      <c r="R264" s="27"/>
      <c r="S264" s="27"/>
      <c r="T264" s="27"/>
      <c r="U264" s="32"/>
      <c r="V264" s="32"/>
      <c r="W264" s="32"/>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7"/>
      <c r="BD264" s="31"/>
    </row>
    <row r="265" spans="2:56" x14ac:dyDescent="0.2">
      <c r="B265" s="21" t="str">
        <v>TSC</v>
      </c>
      <c r="C265" s="25" t="str">
        <v>Core</v>
      </c>
      <c r="D265" s="67"/>
      <c r="E265" s="56"/>
      <c r="F265" s="56"/>
      <c r="G265" s="56"/>
      <c r="H265" s="56"/>
      <c r="I265" s="56"/>
      <c r="J265" s="56"/>
      <c r="K265" s="56"/>
      <c r="L265" s="56"/>
      <c r="M265" s="56"/>
      <c r="N265" s="56"/>
      <c r="O265" s="56"/>
      <c r="P265" s="27"/>
      <c r="Q265" s="27"/>
      <c r="R265" s="27"/>
      <c r="S265" s="27"/>
      <c r="T265" s="27"/>
      <c r="U265" s="32"/>
      <c r="V265" s="32"/>
      <c r="W265" s="32"/>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c r="AX265" s="76"/>
      <c r="AY265" s="76"/>
      <c r="AZ265" s="76"/>
      <c r="BA265" s="77"/>
      <c r="BD265" s="31"/>
    </row>
    <row r="266" spans="2:56" x14ac:dyDescent="0.2">
      <c r="B266" s="21" t="str">
        <v>IN</v>
      </c>
      <c r="C266" s="25" t="str">
        <v>Core</v>
      </c>
      <c r="D266" s="67"/>
      <c r="E266" s="56"/>
      <c r="F266" s="56"/>
      <c r="G266" s="56"/>
      <c r="H266" s="56"/>
      <c r="I266" s="56"/>
      <c r="J266" s="56"/>
      <c r="K266" s="56"/>
      <c r="L266" s="56"/>
      <c r="M266" s="56"/>
      <c r="N266" s="56"/>
      <c r="O266" s="56"/>
      <c r="P266" s="27"/>
      <c r="Q266" s="27"/>
      <c r="R266" s="27"/>
      <c r="S266" s="27"/>
      <c r="T266" s="27"/>
      <c r="U266" s="32"/>
      <c r="V266" s="32"/>
      <c r="W266" s="32"/>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7"/>
      <c r="BD266" s="31"/>
    </row>
    <row r="267" spans="2:56" x14ac:dyDescent="0.2">
      <c r="B267" s="21" t="str">
        <v>SMSC / MMSC</v>
      </c>
      <c r="C267" s="25" t="str">
        <v>SMS</v>
      </c>
      <c r="D267" s="67"/>
      <c r="E267" s="56"/>
      <c r="F267" s="56"/>
      <c r="G267" s="56"/>
      <c r="H267" s="56"/>
      <c r="I267" s="56"/>
      <c r="J267" s="56"/>
      <c r="K267" s="56"/>
      <c r="L267" s="56"/>
      <c r="M267" s="56"/>
      <c r="N267" s="56"/>
      <c r="O267" s="56"/>
      <c r="P267" s="27"/>
      <c r="Q267" s="27"/>
      <c r="R267" s="27"/>
      <c r="S267" s="27"/>
      <c r="T267" s="27"/>
      <c r="U267" s="32"/>
      <c r="V267" s="32"/>
      <c r="W267" s="32"/>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7"/>
      <c r="BD267" s="31"/>
    </row>
    <row r="268" spans="2:56" x14ac:dyDescent="0.2">
      <c r="B268" s="21" t="str">
        <v>GGSN / SGSN and other GPRS core networks infrastructure</v>
      </c>
      <c r="C268" s="25" t="str">
        <v>GPRS</v>
      </c>
      <c r="D268" s="67"/>
      <c r="E268" s="56"/>
      <c r="F268" s="56"/>
      <c r="G268" s="56"/>
      <c r="H268" s="56"/>
      <c r="I268" s="56"/>
      <c r="J268" s="56"/>
      <c r="K268" s="56"/>
      <c r="L268" s="56"/>
      <c r="M268" s="56"/>
      <c r="N268" s="56"/>
      <c r="O268" s="56"/>
      <c r="P268" s="27"/>
      <c r="Q268" s="27"/>
      <c r="R268" s="27"/>
      <c r="S268" s="27"/>
      <c r="T268" s="27"/>
      <c r="U268" s="32"/>
      <c r="V268" s="32"/>
      <c r="W268" s="32"/>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7"/>
      <c r="BD268" s="31"/>
    </row>
    <row r="269" spans="2:56" x14ac:dyDescent="0.2">
      <c r="B269" s="21" t="str">
        <v>Interconnection</v>
      </c>
      <c r="C269" s="25" t="str">
        <v>Core</v>
      </c>
      <c r="D269" s="67"/>
      <c r="E269" s="56"/>
      <c r="F269" s="56"/>
      <c r="G269" s="56"/>
      <c r="H269" s="56"/>
      <c r="I269" s="56"/>
      <c r="J269" s="56"/>
      <c r="K269" s="56"/>
      <c r="L269" s="56"/>
      <c r="M269" s="56"/>
      <c r="N269" s="56"/>
      <c r="O269" s="56"/>
      <c r="P269" s="27"/>
      <c r="Q269" s="27"/>
      <c r="R269" s="27"/>
      <c r="S269" s="27"/>
      <c r="T269" s="27"/>
      <c r="U269" s="32"/>
      <c r="V269" s="32"/>
      <c r="W269" s="32"/>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7"/>
      <c r="BD269" s="31"/>
    </row>
    <row r="270" spans="2:56" x14ac:dyDescent="0.2">
      <c r="B270" s="21" t="str">
        <v>Network Management Centre</v>
      </c>
      <c r="C270" s="25" t="str">
        <v>Common cost</v>
      </c>
      <c r="D270" s="67"/>
      <c r="E270" s="56"/>
      <c r="F270" s="56"/>
      <c r="G270" s="56"/>
      <c r="H270" s="56"/>
      <c r="I270" s="56"/>
      <c r="J270" s="56"/>
      <c r="K270" s="56"/>
      <c r="L270" s="56"/>
      <c r="M270" s="56"/>
      <c r="N270" s="56"/>
      <c r="O270" s="56"/>
      <c r="P270" s="27"/>
      <c r="Q270" s="27"/>
      <c r="R270" s="27"/>
      <c r="S270" s="27"/>
      <c r="T270" s="27"/>
      <c r="U270" s="32"/>
      <c r="V270" s="32"/>
      <c r="W270" s="32"/>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7"/>
      <c r="BD270" s="31"/>
    </row>
    <row r="271" spans="2:56" x14ac:dyDescent="0.2">
      <c r="B271" s="21" t="str">
        <v>Wholesale billing system</v>
      </c>
      <c r="C271" s="25" t="str">
        <v>Core</v>
      </c>
      <c r="D271" s="67"/>
      <c r="E271" s="56"/>
      <c r="F271" s="56"/>
      <c r="G271" s="56"/>
      <c r="H271" s="56"/>
      <c r="I271" s="56"/>
      <c r="J271" s="56"/>
      <c r="K271" s="56"/>
      <c r="L271" s="56"/>
      <c r="M271" s="56"/>
      <c r="N271" s="56"/>
      <c r="O271" s="56"/>
      <c r="P271" s="27"/>
      <c r="Q271" s="27"/>
      <c r="R271" s="27"/>
      <c r="S271" s="27"/>
      <c r="T271" s="27"/>
      <c r="U271" s="32"/>
      <c r="V271" s="32"/>
      <c r="W271" s="32"/>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c r="AX271" s="76"/>
      <c r="AY271" s="76"/>
      <c r="AZ271" s="76"/>
      <c r="BA271" s="77"/>
      <c r="BD271" s="31"/>
    </row>
    <row r="272" spans="2:56" x14ac:dyDescent="0.2">
      <c r="B272" s="21" t="str">
        <v>Other core</v>
      </c>
      <c r="C272" s="25" t="str">
        <v>Core</v>
      </c>
      <c r="D272" s="67"/>
      <c r="E272" s="56"/>
      <c r="F272" s="56"/>
      <c r="G272" s="56"/>
      <c r="H272" s="56"/>
      <c r="I272" s="56"/>
      <c r="J272" s="56"/>
      <c r="K272" s="56"/>
      <c r="L272" s="56"/>
      <c r="M272" s="56"/>
      <c r="N272" s="56"/>
      <c r="O272" s="56"/>
      <c r="P272" s="27"/>
      <c r="Q272" s="27"/>
      <c r="R272" s="27"/>
      <c r="S272" s="27"/>
      <c r="T272" s="27"/>
      <c r="U272" s="32"/>
      <c r="V272" s="32"/>
      <c r="W272" s="32"/>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7"/>
      <c r="BD272" s="31"/>
    </row>
    <row r="273" spans="2:56" x14ac:dyDescent="0.2">
      <c r="B273" s="21" t="str">
        <v>Backbone links</v>
      </c>
      <c r="C273" s="25" t="str">
        <v>Core</v>
      </c>
      <c r="D273" s="67"/>
      <c r="E273" s="56"/>
      <c r="F273" s="56"/>
      <c r="G273" s="56"/>
      <c r="H273" s="56"/>
      <c r="I273" s="56"/>
      <c r="J273" s="56"/>
      <c r="K273" s="56"/>
      <c r="L273" s="56"/>
      <c r="M273" s="56"/>
      <c r="N273" s="56"/>
      <c r="O273" s="56"/>
      <c r="P273" s="27"/>
      <c r="Q273" s="27"/>
      <c r="R273" s="27"/>
      <c r="S273" s="27"/>
      <c r="T273" s="27"/>
      <c r="U273" s="32"/>
      <c r="V273" s="32"/>
      <c r="W273" s="32"/>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BA273" s="77"/>
      <c r="BD273" s="31"/>
    </row>
    <row r="274" spans="2:56" x14ac:dyDescent="0.2">
      <c r="B274" s="21" t="str">
        <v>2G GSM licence</v>
      </c>
      <c r="C274" s="25" t="str">
        <v>Common cost</v>
      </c>
      <c r="D274" s="67"/>
      <c r="E274" s="56"/>
      <c r="F274" s="56"/>
      <c r="G274" s="56"/>
      <c r="H274" s="56"/>
      <c r="I274" s="56"/>
      <c r="J274" s="56"/>
      <c r="K274" s="56"/>
      <c r="L274" s="56"/>
      <c r="M274" s="56"/>
      <c r="N274" s="56"/>
      <c r="O274" s="56"/>
      <c r="P274" s="27"/>
      <c r="Q274" s="27"/>
      <c r="R274" s="27"/>
      <c r="S274" s="27"/>
      <c r="T274" s="27"/>
      <c r="U274" s="32"/>
      <c r="V274" s="32"/>
      <c r="W274" s="32"/>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BA274" s="77"/>
      <c r="BD274" s="31"/>
    </row>
    <row r="275" spans="2:56" x14ac:dyDescent="0.2">
      <c r="B275" s="21" t="str">
        <v>2G Spectrum fees</v>
      </c>
      <c r="C275" s="25" t="str">
        <v>Radio</v>
      </c>
      <c r="D275" s="67"/>
      <c r="E275" s="56"/>
      <c r="F275" s="56"/>
      <c r="G275" s="56"/>
      <c r="H275" s="56"/>
      <c r="I275" s="56"/>
      <c r="J275" s="56"/>
      <c r="K275" s="56"/>
      <c r="L275" s="56"/>
      <c r="M275" s="56"/>
      <c r="N275" s="56"/>
      <c r="O275" s="56"/>
      <c r="P275" s="27"/>
      <c r="Q275" s="27"/>
      <c r="R275" s="27"/>
      <c r="S275" s="27"/>
      <c r="T275" s="27"/>
      <c r="U275" s="32"/>
      <c r="V275" s="32"/>
      <c r="W275" s="32"/>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c r="AX275" s="76"/>
      <c r="AY275" s="76"/>
      <c r="AZ275" s="76"/>
      <c r="BA275" s="77"/>
      <c r="BD275" s="31"/>
    </row>
    <row r="276" spans="2:56" x14ac:dyDescent="0.2">
      <c r="B276" s="21" t="str">
        <v>Business overheads</v>
      </c>
      <c r="C276" s="25" t="str">
        <v>Common cost</v>
      </c>
      <c r="D276" s="67"/>
      <c r="E276" s="56"/>
      <c r="F276" s="56"/>
      <c r="G276" s="56"/>
      <c r="H276" s="56"/>
      <c r="I276" s="56"/>
      <c r="J276" s="56"/>
      <c r="K276" s="56"/>
      <c r="L276" s="56"/>
      <c r="M276" s="56"/>
      <c r="N276" s="56"/>
      <c r="O276" s="56"/>
      <c r="P276" s="27"/>
      <c r="Q276" s="27"/>
      <c r="R276" s="27"/>
      <c r="S276" s="27"/>
      <c r="T276" s="27"/>
      <c r="U276" s="32"/>
      <c r="V276" s="32"/>
      <c r="W276" s="32"/>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7"/>
      <c r="BD276" s="31"/>
    </row>
    <row r="277" spans="2:56" x14ac:dyDescent="0.2">
      <c r="B277" s="21" t="str">
        <v>Other</v>
      </c>
      <c r="C277" s="25" t="str">
        <v>Other</v>
      </c>
      <c r="D277" s="67"/>
      <c r="E277" s="56"/>
      <c r="F277" s="56"/>
      <c r="G277" s="56"/>
      <c r="H277" s="56"/>
      <c r="I277" s="56"/>
      <c r="J277" s="56"/>
      <c r="K277" s="56"/>
      <c r="L277" s="56"/>
      <c r="M277" s="56"/>
      <c r="N277" s="56"/>
      <c r="O277" s="56"/>
      <c r="P277" s="27"/>
      <c r="Q277" s="27"/>
      <c r="R277" s="27"/>
      <c r="S277" s="27"/>
      <c r="T277" s="27"/>
      <c r="U277" s="32"/>
      <c r="V277" s="32"/>
      <c r="W277" s="32"/>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BA277" s="77"/>
      <c r="BD277" s="31"/>
    </row>
    <row r="278" spans="2:56" x14ac:dyDescent="0.2">
      <c r="B278" s="21" t="str">
        <v>3G Node B</v>
      </c>
      <c r="C278" s="25" t="str">
        <v>Radio</v>
      </c>
      <c r="D278" s="67"/>
      <c r="E278" s="56"/>
      <c r="F278" s="56"/>
      <c r="G278" s="56"/>
      <c r="H278" s="56"/>
      <c r="I278" s="56"/>
      <c r="J278" s="56"/>
      <c r="K278" s="56"/>
      <c r="L278" s="56"/>
      <c r="M278" s="56"/>
      <c r="N278" s="56"/>
      <c r="O278" s="56"/>
      <c r="P278" s="27"/>
      <c r="Q278" s="27"/>
      <c r="R278" s="27"/>
      <c r="S278" s="27"/>
      <c r="T278" s="27"/>
      <c r="U278" s="32"/>
      <c r="V278" s="32"/>
      <c r="W278" s="32"/>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c r="AX278" s="76"/>
      <c r="AY278" s="76"/>
      <c r="AZ278" s="76"/>
      <c r="BA278" s="77"/>
    </row>
    <row r="279" spans="2:56" x14ac:dyDescent="0.2">
      <c r="B279" s="21" t="str">
        <v>3G Channel kit hardware</v>
      </c>
      <c r="C279" s="25" t="str">
        <v>Radio</v>
      </c>
      <c r="D279" s="67"/>
      <c r="E279" s="56"/>
      <c r="F279" s="56"/>
      <c r="G279" s="56"/>
      <c r="H279" s="56"/>
      <c r="I279" s="56"/>
      <c r="J279" s="56"/>
      <c r="K279" s="56"/>
      <c r="L279" s="56"/>
      <c r="M279" s="56"/>
      <c r="N279" s="56"/>
      <c r="O279" s="56"/>
      <c r="P279" s="27"/>
      <c r="Q279" s="27"/>
      <c r="R279" s="27"/>
      <c r="S279" s="27"/>
      <c r="T279" s="27"/>
      <c r="U279" s="32"/>
      <c r="V279" s="32"/>
      <c r="W279" s="32"/>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7"/>
    </row>
    <row r="280" spans="2:56" x14ac:dyDescent="0.2">
      <c r="B280" s="21" t="str">
        <v xml:space="preserve">3G Channel kit sdetware </v>
      </c>
      <c r="C280" s="25" t="str">
        <v>Radio</v>
      </c>
      <c r="D280" s="67"/>
      <c r="E280" s="56"/>
      <c r="F280" s="56"/>
      <c r="G280" s="56"/>
      <c r="H280" s="56"/>
      <c r="I280" s="56"/>
      <c r="J280" s="56"/>
      <c r="K280" s="56"/>
      <c r="L280" s="56"/>
      <c r="M280" s="56"/>
      <c r="N280" s="56"/>
      <c r="O280" s="56"/>
      <c r="P280" s="27"/>
      <c r="Q280" s="27"/>
      <c r="R280" s="27"/>
      <c r="S280" s="27"/>
      <c r="T280" s="27"/>
      <c r="U280" s="32"/>
      <c r="V280" s="32"/>
      <c r="W280" s="32"/>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7"/>
    </row>
    <row r="281" spans="2:56" x14ac:dyDescent="0.2">
      <c r="B281" s="21" t="str">
        <v>3G Radio network controllers</v>
      </c>
      <c r="C281" s="25" t="str">
        <v>Radio</v>
      </c>
      <c r="D281" s="67"/>
      <c r="E281" s="56"/>
      <c r="F281" s="56"/>
      <c r="G281" s="56"/>
      <c r="H281" s="56"/>
      <c r="I281" s="56"/>
      <c r="J281" s="56"/>
      <c r="K281" s="56"/>
      <c r="L281" s="56"/>
      <c r="M281" s="56"/>
      <c r="N281" s="56"/>
      <c r="O281" s="56"/>
      <c r="P281" s="27"/>
      <c r="Q281" s="27"/>
      <c r="R281" s="27"/>
      <c r="S281" s="27"/>
      <c r="T281" s="27"/>
      <c r="U281" s="32"/>
      <c r="V281" s="32"/>
      <c r="W281" s="32"/>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7"/>
    </row>
    <row r="282" spans="2:56" x14ac:dyDescent="0.2">
      <c r="B282" s="21" t="str">
        <v>other 3G radio equipment</v>
      </c>
      <c r="C282" s="25" t="str">
        <v>Radio</v>
      </c>
      <c r="D282" s="67"/>
      <c r="E282" s="56"/>
      <c r="F282" s="56"/>
      <c r="G282" s="56"/>
      <c r="H282" s="56"/>
      <c r="I282" s="56"/>
      <c r="J282" s="56"/>
      <c r="K282" s="56"/>
      <c r="L282" s="56"/>
      <c r="M282" s="56"/>
      <c r="N282" s="56"/>
      <c r="O282" s="56"/>
      <c r="P282" s="27"/>
      <c r="Q282" s="27"/>
      <c r="R282" s="27"/>
      <c r="S282" s="27"/>
      <c r="T282" s="27"/>
      <c r="U282" s="32"/>
      <c r="V282" s="32"/>
      <c r="W282" s="32"/>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7"/>
    </row>
    <row r="283" spans="2:56" x14ac:dyDescent="0.2">
      <c r="B283" s="21" t="str">
        <v>3G MSC and VLR</v>
      </c>
      <c r="C283" s="25" t="str">
        <v>Core</v>
      </c>
      <c r="D283" s="67"/>
      <c r="E283" s="56"/>
      <c r="F283" s="56"/>
      <c r="G283" s="56"/>
      <c r="H283" s="56"/>
      <c r="I283" s="56"/>
      <c r="J283" s="56"/>
      <c r="K283" s="56"/>
      <c r="L283" s="56"/>
      <c r="M283" s="56"/>
      <c r="N283" s="56"/>
      <c r="O283" s="56"/>
      <c r="P283" s="27"/>
      <c r="Q283" s="27"/>
      <c r="R283" s="27"/>
      <c r="S283" s="27"/>
      <c r="T283" s="27"/>
      <c r="U283" s="32"/>
      <c r="V283" s="32"/>
      <c r="W283" s="32"/>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7"/>
    </row>
    <row r="284" spans="2:56" x14ac:dyDescent="0.2">
      <c r="B284" s="21" t="str">
        <v>VMS</v>
      </c>
      <c r="C284" s="25" t="str">
        <v>Core</v>
      </c>
      <c r="D284" s="67"/>
      <c r="E284" s="56"/>
      <c r="F284" s="56"/>
      <c r="G284" s="56"/>
      <c r="H284" s="56"/>
      <c r="I284" s="56"/>
      <c r="J284" s="56"/>
      <c r="K284" s="56"/>
      <c r="L284" s="56"/>
      <c r="M284" s="56"/>
      <c r="N284" s="56"/>
      <c r="O284" s="56"/>
      <c r="P284" s="27"/>
      <c r="Q284" s="27"/>
      <c r="R284" s="27"/>
      <c r="S284" s="27"/>
      <c r="T284" s="27"/>
      <c r="U284" s="32"/>
      <c r="V284" s="32"/>
      <c r="W284" s="32"/>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7"/>
    </row>
    <row r="285" spans="2:56" x14ac:dyDescent="0.2">
      <c r="B285" s="21" t="str">
        <v>MGW</v>
      </c>
      <c r="C285" s="25" t="str">
        <v>Core</v>
      </c>
      <c r="D285" s="67"/>
      <c r="E285" s="56"/>
      <c r="F285" s="56"/>
      <c r="G285" s="56"/>
      <c r="H285" s="56"/>
      <c r="I285" s="56"/>
      <c r="J285" s="56"/>
      <c r="K285" s="56"/>
      <c r="L285" s="56"/>
      <c r="M285" s="56"/>
      <c r="N285" s="56"/>
      <c r="O285" s="56"/>
      <c r="P285" s="27"/>
      <c r="Q285" s="27"/>
      <c r="R285" s="27"/>
      <c r="S285" s="27"/>
      <c r="T285" s="27"/>
      <c r="U285" s="32"/>
      <c r="V285" s="32"/>
      <c r="W285" s="32"/>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7"/>
    </row>
    <row r="286" spans="2:56" x14ac:dyDescent="0.2">
      <c r="B286" s="21" t="str">
        <v>MSS</v>
      </c>
      <c r="C286" s="25" t="str">
        <v>Core</v>
      </c>
      <c r="D286" s="67"/>
      <c r="E286" s="56"/>
      <c r="F286" s="56"/>
      <c r="G286" s="56"/>
      <c r="H286" s="56"/>
      <c r="I286" s="56"/>
      <c r="J286" s="56"/>
      <c r="K286" s="56"/>
      <c r="L286" s="56"/>
      <c r="M286" s="56"/>
      <c r="N286" s="56"/>
      <c r="O286" s="56"/>
      <c r="P286" s="27"/>
      <c r="Q286" s="27"/>
      <c r="R286" s="27"/>
      <c r="S286" s="27"/>
      <c r="T286" s="27"/>
      <c r="U286" s="32"/>
      <c r="V286" s="32"/>
      <c r="W286" s="32"/>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7"/>
    </row>
    <row r="287" spans="2:56" x14ac:dyDescent="0.2">
      <c r="B287" s="21" t="str">
        <v>other 3G core equipment</v>
      </c>
      <c r="C287" s="25" t="str">
        <v>Core</v>
      </c>
      <c r="D287" s="67"/>
      <c r="E287" s="56"/>
      <c r="F287" s="56"/>
      <c r="G287" s="56"/>
      <c r="H287" s="56"/>
      <c r="I287" s="56"/>
      <c r="J287" s="56"/>
      <c r="K287" s="56"/>
      <c r="L287" s="56"/>
      <c r="M287" s="56"/>
      <c r="N287" s="56"/>
      <c r="O287" s="56"/>
      <c r="P287" s="27"/>
      <c r="Q287" s="27"/>
      <c r="R287" s="27"/>
      <c r="S287" s="27"/>
      <c r="T287" s="27"/>
      <c r="U287" s="32"/>
      <c r="V287" s="32"/>
      <c r="W287" s="32"/>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7"/>
    </row>
    <row r="288" spans="2:56" x14ac:dyDescent="0.2">
      <c r="B288" s="21" t="str">
        <v>3G license</v>
      </c>
      <c r="C288" s="25" t="str">
        <v>Common cost</v>
      </c>
      <c r="D288" s="67"/>
      <c r="E288" s="56"/>
      <c r="F288" s="56"/>
      <c r="G288" s="56"/>
      <c r="H288" s="56"/>
      <c r="I288" s="56"/>
      <c r="J288" s="56"/>
      <c r="K288" s="56"/>
      <c r="L288" s="56"/>
      <c r="M288" s="56"/>
      <c r="N288" s="56"/>
      <c r="O288" s="56"/>
      <c r="P288" s="27"/>
      <c r="Q288" s="27"/>
      <c r="R288" s="27"/>
      <c r="S288" s="27"/>
      <c r="T288" s="27"/>
      <c r="U288" s="32"/>
      <c r="V288" s="32"/>
      <c r="W288" s="32"/>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7"/>
    </row>
    <row r="289" spans="1:56" x14ac:dyDescent="0.2">
      <c r="B289" s="22" t="str">
        <v>3G Spectrum fees</v>
      </c>
      <c r="C289" s="26" t="str">
        <v>Radio</v>
      </c>
      <c r="D289" s="60"/>
      <c r="E289" s="61"/>
      <c r="F289" s="61"/>
      <c r="G289" s="61"/>
      <c r="H289" s="61"/>
      <c r="I289" s="61"/>
      <c r="J289" s="61"/>
      <c r="K289" s="61"/>
      <c r="L289" s="61"/>
      <c r="M289" s="61"/>
      <c r="N289" s="61"/>
      <c r="O289" s="61"/>
      <c r="P289" s="27"/>
      <c r="Q289" s="27"/>
      <c r="R289" s="27"/>
      <c r="S289" s="27"/>
      <c r="T289" s="27"/>
      <c r="U289" s="32"/>
      <c r="V289" s="32"/>
      <c r="W289" s="32"/>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c r="AZ289" s="78"/>
      <c r="BA289" s="79"/>
    </row>
    <row r="291" spans="1:56" ht="18" x14ac:dyDescent="0.2">
      <c r="A291" s="83" t="s">
        <v>467</v>
      </c>
      <c r="B291" s="47" t="s">
        <v>694</v>
      </c>
    </row>
    <row r="292" spans="1:56" ht="15.75" x14ac:dyDescent="0.2">
      <c r="B292" s="48" t="s">
        <v>695</v>
      </c>
    </row>
    <row r="293" spans="1:56" x14ac:dyDescent="0.2">
      <c r="J293" t="s">
        <v>698</v>
      </c>
    </row>
    <row r="294" spans="1:56" x14ac:dyDescent="0.2">
      <c r="C294" s="2"/>
      <c r="D294" s="16">
        <f t="array" ref="D294:BA294">TRANSPOSE(Years)</f>
        <v>1994</v>
      </c>
      <c r="E294" s="17">
        <v>1995</v>
      </c>
      <c r="F294" s="17">
        <v>1996</v>
      </c>
      <c r="G294" s="17">
        <v>1997</v>
      </c>
      <c r="H294" s="17">
        <v>1998</v>
      </c>
      <c r="I294" s="17">
        <v>1999</v>
      </c>
      <c r="J294" s="17">
        <v>2000</v>
      </c>
      <c r="K294" s="17">
        <v>2001</v>
      </c>
      <c r="L294" s="17">
        <v>2002</v>
      </c>
      <c r="M294" s="17">
        <v>2003</v>
      </c>
      <c r="N294" s="17">
        <v>2004</v>
      </c>
      <c r="O294" s="17">
        <v>2005</v>
      </c>
      <c r="P294" s="17">
        <v>2006</v>
      </c>
      <c r="Q294" s="17">
        <v>2007</v>
      </c>
      <c r="R294" s="17">
        <v>2008</v>
      </c>
      <c r="S294" s="17">
        <v>2009</v>
      </c>
      <c r="T294" s="17">
        <v>2010</v>
      </c>
      <c r="U294" s="17">
        <v>2011</v>
      </c>
      <c r="V294" s="17">
        <v>2012</v>
      </c>
      <c r="W294" s="17">
        <v>2013</v>
      </c>
      <c r="X294" s="17">
        <v>2014</v>
      </c>
      <c r="Y294" s="17">
        <v>2015</v>
      </c>
      <c r="Z294" s="17">
        <v>2016</v>
      </c>
      <c r="AA294" s="17">
        <v>2017</v>
      </c>
      <c r="AB294" s="17">
        <v>2018</v>
      </c>
      <c r="AC294" s="17">
        <v>2019</v>
      </c>
      <c r="AD294" s="17">
        <v>2020</v>
      </c>
      <c r="AE294" s="17">
        <v>2021</v>
      </c>
      <c r="AF294" s="17">
        <v>2022</v>
      </c>
      <c r="AG294" s="17">
        <v>2023</v>
      </c>
      <c r="AH294" s="17">
        <v>2024</v>
      </c>
      <c r="AI294" s="17">
        <v>2025</v>
      </c>
      <c r="AJ294" s="17">
        <v>2026</v>
      </c>
      <c r="AK294" s="17">
        <v>2027</v>
      </c>
      <c r="AL294" s="17">
        <v>2028</v>
      </c>
      <c r="AM294" s="17">
        <v>2029</v>
      </c>
      <c r="AN294" s="17">
        <v>2030</v>
      </c>
      <c r="AO294" s="17">
        <v>2031</v>
      </c>
      <c r="AP294" s="17">
        <v>2032</v>
      </c>
      <c r="AQ294" s="17">
        <v>2033</v>
      </c>
      <c r="AR294" s="17">
        <v>2034</v>
      </c>
      <c r="AS294" s="17">
        <v>2035</v>
      </c>
      <c r="AT294" s="17">
        <v>2036</v>
      </c>
      <c r="AU294" s="17">
        <v>2037</v>
      </c>
      <c r="AV294" s="17">
        <v>2038</v>
      </c>
      <c r="AW294" s="17">
        <v>2039</v>
      </c>
      <c r="AX294" s="17">
        <v>2040</v>
      </c>
      <c r="AY294" s="17">
        <v>2041</v>
      </c>
      <c r="AZ294" s="17">
        <v>2042</v>
      </c>
      <c r="BA294" s="18">
        <v>2043</v>
      </c>
    </row>
    <row r="295" spans="1:56" x14ac:dyDescent="0.2">
      <c r="B295" s="20" t="str">
        <f t="array" ref="B295:B330">operator_categories</f>
        <v>Site acquisition, preparation and maintenance</v>
      </c>
      <c r="C295" s="24" t="str">
        <f t="array" ref="C295:C330">operator_broad_categories</f>
        <v>Radio</v>
      </c>
      <c r="D295" s="57"/>
      <c r="E295" s="58"/>
      <c r="F295" s="58"/>
      <c r="G295" s="58"/>
      <c r="H295" s="58"/>
      <c r="I295" s="58"/>
      <c r="J295" s="58"/>
      <c r="K295" s="58"/>
      <c r="L295" s="58"/>
      <c r="M295" s="58"/>
      <c r="N295" s="58"/>
      <c r="O295" s="58"/>
      <c r="P295" s="27"/>
      <c r="Q295" s="27"/>
      <c r="R295" s="27"/>
      <c r="S295" s="27"/>
      <c r="T295" s="27"/>
      <c r="U295" s="32"/>
      <c r="V295" s="32"/>
      <c r="W295" s="32"/>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5"/>
      <c r="BD295" s="31"/>
    </row>
    <row r="296" spans="1:56" x14ac:dyDescent="0.2">
      <c r="B296" s="21" t="str">
        <v>2G Base station equipment</v>
      </c>
      <c r="C296" s="25" t="str">
        <v>Radio</v>
      </c>
      <c r="D296" s="67"/>
      <c r="E296" s="56"/>
      <c r="F296" s="56"/>
      <c r="G296" s="56"/>
      <c r="H296" s="56"/>
      <c r="I296" s="56"/>
      <c r="J296" s="56"/>
      <c r="K296" s="56"/>
      <c r="L296" s="56"/>
      <c r="M296" s="56"/>
      <c r="N296" s="56"/>
      <c r="O296" s="56"/>
      <c r="P296" s="27"/>
      <c r="Q296" s="27"/>
      <c r="R296" s="27"/>
      <c r="S296" s="27"/>
      <c r="T296" s="27"/>
      <c r="U296" s="32"/>
      <c r="V296" s="32"/>
      <c r="W296" s="32"/>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7"/>
      <c r="BD296" s="31"/>
    </row>
    <row r="297" spans="1:56" x14ac:dyDescent="0.2">
      <c r="B297" s="21" t="str">
        <v>Transceivers</v>
      </c>
      <c r="C297" s="25" t="str">
        <v>Radio</v>
      </c>
      <c r="D297" s="67"/>
      <c r="E297" s="56"/>
      <c r="F297" s="56"/>
      <c r="G297" s="56"/>
      <c r="H297" s="56"/>
      <c r="I297" s="56"/>
      <c r="J297" s="56"/>
      <c r="K297" s="56"/>
      <c r="L297" s="56"/>
      <c r="M297" s="56"/>
      <c r="N297" s="56"/>
      <c r="O297" s="56"/>
      <c r="P297" s="27"/>
      <c r="Q297" s="27"/>
      <c r="R297" s="27"/>
      <c r="S297" s="27"/>
      <c r="T297" s="27"/>
      <c r="U297" s="32"/>
      <c r="V297" s="32"/>
      <c r="W297" s="32"/>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c r="AY297" s="76"/>
      <c r="AZ297" s="76"/>
      <c r="BA297" s="77"/>
      <c r="BD297" s="31"/>
    </row>
    <row r="298" spans="1:56" x14ac:dyDescent="0.2">
      <c r="B298" s="21" t="str">
        <v>Backhaul enlaces</v>
      </c>
      <c r="C298" s="25" t="str">
        <v>Radio</v>
      </c>
      <c r="D298" s="67"/>
      <c r="E298" s="56"/>
      <c r="F298" s="56"/>
      <c r="G298" s="56"/>
      <c r="H298" s="56"/>
      <c r="I298" s="56"/>
      <c r="J298" s="56"/>
      <c r="K298" s="56"/>
      <c r="L298" s="56"/>
      <c r="M298" s="56"/>
      <c r="N298" s="56"/>
      <c r="O298" s="56"/>
      <c r="P298" s="27"/>
      <c r="Q298" s="27"/>
      <c r="R298" s="27"/>
      <c r="S298" s="27"/>
      <c r="T298" s="27"/>
      <c r="U298" s="32"/>
      <c r="V298" s="32"/>
      <c r="W298" s="32"/>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7"/>
      <c r="BD298" s="31"/>
    </row>
    <row r="299" spans="1:56" x14ac:dyDescent="0.2">
      <c r="B299" s="21" t="str">
        <v>2G Base station controllers</v>
      </c>
      <c r="C299" s="25" t="str">
        <v>Radio</v>
      </c>
      <c r="D299" s="67"/>
      <c r="E299" s="56"/>
      <c r="F299" s="56"/>
      <c r="G299" s="56"/>
      <c r="H299" s="56"/>
      <c r="I299" s="56"/>
      <c r="J299" s="56"/>
      <c r="K299" s="56"/>
      <c r="L299" s="56"/>
      <c r="M299" s="56"/>
      <c r="N299" s="56"/>
      <c r="O299" s="56"/>
      <c r="P299" s="27"/>
      <c r="Q299" s="27"/>
      <c r="R299" s="27"/>
      <c r="S299" s="27"/>
      <c r="T299" s="27"/>
      <c r="U299" s="32"/>
      <c r="V299" s="32"/>
      <c r="W299" s="32"/>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c r="AY299" s="76"/>
      <c r="AZ299" s="76"/>
      <c r="BA299" s="77"/>
      <c r="BD299" s="31"/>
    </row>
    <row r="300" spans="1:56" x14ac:dyDescent="0.2">
      <c r="B300" s="21" t="str">
        <v>BSC-MSC enlaces</v>
      </c>
      <c r="C300" s="25" t="str">
        <v>Radio</v>
      </c>
      <c r="D300" s="67"/>
      <c r="E300" s="56"/>
      <c r="F300" s="56"/>
      <c r="G300" s="56"/>
      <c r="H300" s="56"/>
      <c r="I300" s="56"/>
      <c r="J300" s="56"/>
      <c r="K300" s="56"/>
      <c r="L300" s="56"/>
      <c r="M300" s="56"/>
      <c r="N300" s="56"/>
      <c r="O300" s="56"/>
      <c r="P300" s="27"/>
      <c r="Q300" s="27"/>
      <c r="R300" s="27"/>
      <c r="S300" s="27"/>
      <c r="T300" s="27"/>
      <c r="U300" s="32"/>
      <c r="V300" s="32"/>
      <c r="W300" s="32"/>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c r="AY300" s="76"/>
      <c r="AZ300" s="76"/>
      <c r="BA300" s="77"/>
      <c r="BD300" s="31"/>
    </row>
    <row r="301" spans="1:56" x14ac:dyDescent="0.2">
      <c r="B301" s="21" t="str">
        <v>GPRS/EDGE radio</v>
      </c>
      <c r="C301" s="25" t="str">
        <v>GPRS</v>
      </c>
      <c r="D301" s="67"/>
      <c r="E301" s="56"/>
      <c r="F301" s="56"/>
      <c r="G301" s="56"/>
      <c r="H301" s="56"/>
      <c r="I301" s="56"/>
      <c r="J301" s="56"/>
      <c r="K301" s="56"/>
      <c r="L301" s="56"/>
      <c r="M301" s="56"/>
      <c r="N301" s="56"/>
      <c r="O301" s="56"/>
      <c r="P301" s="27"/>
      <c r="Q301" s="27"/>
      <c r="R301" s="27"/>
      <c r="S301" s="27"/>
      <c r="T301" s="27"/>
      <c r="U301" s="32"/>
      <c r="V301" s="32"/>
      <c r="W301" s="32"/>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c r="AY301" s="76"/>
      <c r="AZ301" s="76"/>
      <c r="BA301" s="77"/>
      <c r="BD301" s="31"/>
    </row>
    <row r="302" spans="1:56" x14ac:dyDescent="0.2">
      <c r="B302" s="21" t="str">
        <v>Other radio</v>
      </c>
      <c r="C302" s="25" t="str">
        <v>Radio</v>
      </c>
      <c r="D302" s="67"/>
      <c r="E302" s="56"/>
      <c r="F302" s="56"/>
      <c r="G302" s="56"/>
      <c r="H302" s="56"/>
      <c r="I302" s="56"/>
      <c r="J302" s="56"/>
      <c r="K302" s="56"/>
      <c r="L302" s="56"/>
      <c r="M302" s="56"/>
      <c r="N302" s="56"/>
      <c r="O302" s="56"/>
      <c r="P302" s="27"/>
      <c r="Q302" s="27"/>
      <c r="R302" s="27"/>
      <c r="S302" s="27"/>
      <c r="T302" s="27"/>
      <c r="U302" s="32"/>
      <c r="V302" s="32"/>
      <c r="W302" s="32"/>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c r="AY302" s="76"/>
      <c r="AZ302" s="76"/>
      <c r="BA302" s="77"/>
      <c r="BD302" s="31"/>
    </row>
    <row r="303" spans="1:56" x14ac:dyDescent="0.2">
      <c r="B303" s="21" t="str">
        <v>2G MSC and VLR</v>
      </c>
      <c r="C303" s="25" t="str">
        <v>Core</v>
      </c>
      <c r="D303" s="67"/>
      <c r="E303" s="56"/>
      <c r="F303" s="56"/>
      <c r="G303" s="56"/>
      <c r="H303" s="56"/>
      <c r="I303" s="56"/>
      <c r="J303" s="56"/>
      <c r="K303" s="56"/>
      <c r="L303" s="56"/>
      <c r="M303" s="56"/>
      <c r="N303" s="56"/>
      <c r="O303" s="56"/>
      <c r="P303" s="27"/>
      <c r="Q303" s="27"/>
      <c r="R303" s="27"/>
      <c r="S303" s="27"/>
      <c r="T303" s="27"/>
      <c r="U303" s="32"/>
      <c r="V303" s="32"/>
      <c r="W303" s="32"/>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7"/>
      <c r="BD303" s="31"/>
    </row>
    <row r="304" spans="1:56" x14ac:dyDescent="0.2">
      <c r="B304" s="21" t="str">
        <v>HLR</v>
      </c>
      <c r="C304" s="25" t="str">
        <v>Core</v>
      </c>
      <c r="D304" s="67"/>
      <c r="E304" s="56"/>
      <c r="F304" s="56"/>
      <c r="G304" s="56"/>
      <c r="H304" s="56"/>
      <c r="I304" s="56"/>
      <c r="J304" s="56"/>
      <c r="K304" s="56"/>
      <c r="L304" s="56"/>
      <c r="M304" s="56"/>
      <c r="N304" s="56"/>
      <c r="O304" s="56"/>
      <c r="P304" s="27"/>
      <c r="Q304" s="27"/>
      <c r="R304" s="27"/>
      <c r="S304" s="27"/>
      <c r="T304" s="27"/>
      <c r="U304" s="32"/>
      <c r="V304" s="32"/>
      <c r="W304" s="32"/>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7"/>
      <c r="BD304" s="31"/>
    </row>
    <row r="305" spans="2:56" x14ac:dyDescent="0.2">
      <c r="B305" s="21" t="str">
        <v>VAS</v>
      </c>
      <c r="C305" s="25" t="str">
        <v>Core</v>
      </c>
      <c r="D305" s="67"/>
      <c r="E305" s="56"/>
      <c r="F305" s="56"/>
      <c r="G305" s="56"/>
      <c r="H305" s="56"/>
      <c r="I305" s="56"/>
      <c r="J305" s="56"/>
      <c r="K305" s="56"/>
      <c r="L305" s="56"/>
      <c r="M305" s="56"/>
      <c r="N305" s="56"/>
      <c r="O305" s="56"/>
      <c r="P305" s="27"/>
      <c r="Q305" s="27"/>
      <c r="R305" s="27"/>
      <c r="S305" s="27"/>
      <c r="T305" s="27"/>
      <c r="U305" s="32"/>
      <c r="V305" s="32"/>
      <c r="W305" s="32"/>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c r="AY305" s="76"/>
      <c r="AZ305" s="76"/>
      <c r="BA305" s="77"/>
      <c r="BD305" s="31"/>
    </row>
    <row r="306" spans="2:56" x14ac:dyDescent="0.2">
      <c r="B306" s="21" t="str">
        <v>TSC</v>
      </c>
      <c r="C306" s="25" t="str">
        <v>Core</v>
      </c>
      <c r="D306" s="67"/>
      <c r="E306" s="56"/>
      <c r="F306" s="56"/>
      <c r="G306" s="56"/>
      <c r="H306" s="56"/>
      <c r="I306" s="56"/>
      <c r="J306" s="56"/>
      <c r="K306" s="56"/>
      <c r="L306" s="56"/>
      <c r="M306" s="56"/>
      <c r="N306" s="56"/>
      <c r="O306" s="56"/>
      <c r="P306" s="27"/>
      <c r="Q306" s="27"/>
      <c r="R306" s="27"/>
      <c r="S306" s="27"/>
      <c r="T306" s="27"/>
      <c r="U306" s="32"/>
      <c r="V306" s="32"/>
      <c r="W306" s="32"/>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c r="AY306" s="76"/>
      <c r="AZ306" s="76"/>
      <c r="BA306" s="77"/>
      <c r="BD306" s="31"/>
    </row>
    <row r="307" spans="2:56" x14ac:dyDescent="0.2">
      <c r="B307" s="21" t="str">
        <v>IN</v>
      </c>
      <c r="C307" s="25" t="str">
        <v>Core</v>
      </c>
      <c r="D307" s="67"/>
      <c r="E307" s="56"/>
      <c r="F307" s="56"/>
      <c r="G307" s="56"/>
      <c r="H307" s="56"/>
      <c r="I307" s="56"/>
      <c r="J307" s="56"/>
      <c r="K307" s="56"/>
      <c r="L307" s="56"/>
      <c r="M307" s="56"/>
      <c r="N307" s="56"/>
      <c r="O307" s="56"/>
      <c r="P307" s="27"/>
      <c r="Q307" s="27"/>
      <c r="R307" s="27"/>
      <c r="S307" s="27"/>
      <c r="T307" s="27"/>
      <c r="U307" s="32"/>
      <c r="V307" s="32"/>
      <c r="W307" s="32"/>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c r="AY307" s="76"/>
      <c r="AZ307" s="76"/>
      <c r="BA307" s="77"/>
      <c r="BD307" s="31"/>
    </row>
    <row r="308" spans="2:56" x14ac:dyDescent="0.2">
      <c r="B308" s="21" t="str">
        <v>SMSC / MMSC</v>
      </c>
      <c r="C308" s="25" t="str">
        <v>SMS</v>
      </c>
      <c r="D308" s="67"/>
      <c r="E308" s="56"/>
      <c r="F308" s="56"/>
      <c r="G308" s="56"/>
      <c r="H308" s="56"/>
      <c r="I308" s="56"/>
      <c r="J308" s="56"/>
      <c r="K308" s="56"/>
      <c r="L308" s="56"/>
      <c r="M308" s="56"/>
      <c r="N308" s="56"/>
      <c r="O308" s="56"/>
      <c r="P308" s="27"/>
      <c r="Q308" s="27"/>
      <c r="R308" s="27"/>
      <c r="S308" s="27"/>
      <c r="T308" s="27"/>
      <c r="U308" s="32"/>
      <c r="V308" s="32"/>
      <c r="W308" s="32"/>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c r="AX308" s="76"/>
      <c r="AY308" s="76"/>
      <c r="AZ308" s="76"/>
      <c r="BA308" s="77"/>
      <c r="BD308" s="31"/>
    </row>
    <row r="309" spans="2:56" x14ac:dyDescent="0.2">
      <c r="B309" s="21" t="str">
        <v>GGSN / SGSN and other GPRS core networks infrastructure</v>
      </c>
      <c r="C309" s="25" t="str">
        <v>GPRS</v>
      </c>
      <c r="D309" s="67"/>
      <c r="E309" s="56"/>
      <c r="F309" s="56"/>
      <c r="G309" s="56"/>
      <c r="H309" s="56"/>
      <c r="I309" s="56"/>
      <c r="J309" s="56"/>
      <c r="K309" s="56"/>
      <c r="L309" s="56"/>
      <c r="M309" s="56"/>
      <c r="N309" s="56"/>
      <c r="O309" s="56"/>
      <c r="P309" s="27"/>
      <c r="Q309" s="27"/>
      <c r="R309" s="27"/>
      <c r="S309" s="27"/>
      <c r="T309" s="27"/>
      <c r="U309" s="32"/>
      <c r="V309" s="32"/>
      <c r="W309" s="32"/>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c r="AX309" s="76"/>
      <c r="AY309" s="76"/>
      <c r="AZ309" s="76"/>
      <c r="BA309" s="77"/>
      <c r="BD309" s="31"/>
    </row>
    <row r="310" spans="2:56" x14ac:dyDescent="0.2">
      <c r="B310" s="21" t="str">
        <v>Interconnection</v>
      </c>
      <c r="C310" s="25" t="str">
        <v>Core</v>
      </c>
      <c r="D310" s="67"/>
      <c r="E310" s="56"/>
      <c r="F310" s="56"/>
      <c r="G310" s="56"/>
      <c r="H310" s="56"/>
      <c r="I310" s="56"/>
      <c r="J310" s="56"/>
      <c r="K310" s="56"/>
      <c r="L310" s="56"/>
      <c r="M310" s="56"/>
      <c r="N310" s="56"/>
      <c r="O310" s="56"/>
      <c r="P310" s="27"/>
      <c r="Q310" s="27"/>
      <c r="R310" s="27"/>
      <c r="S310" s="27"/>
      <c r="T310" s="27"/>
      <c r="U310" s="32"/>
      <c r="V310" s="32"/>
      <c r="W310" s="32"/>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7"/>
      <c r="BD310" s="31"/>
    </row>
    <row r="311" spans="2:56" x14ac:dyDescent="0.2">
      <c r="B311" s="21" t="str">
        <v>Network Management Centre</v>
      </c>
      <c r="C311" s="25" t="str">
        <v>Common cost</v>
      </c>
      <c r="D311" s="67"/>
      <c r="E311" s="56"/>
      <c r="F311" s="56"/>
      <c r="G311" s="56"/>
      <c r="H311" s="56"/>
      <c r="I311" s="56"/>
      <c r="J311" s="56"/>
      <c r="K311" s="56"/>
      <c r="L311" s="56"/>
      <c r="M311" s="56"/>
      <c r="N311" s="56"/>
      <c r="O311" s="56"/>
      <c r="P311" s="27"/>
      <c r="Q311" s="27"/>
      <c r="R311" s="27"/>
      <c r="S311" s="27"/>
      <c r="T311" s="27"/>
      <c r="U311" s="32"/>
      <c r="V311" s="32"/>
      <c r="W311" s="32"/>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c r="AX311" s="76"/>
      <c r="AY311" s="76"/>
      <c r="AZ311" s="76"/>
      <c r="BA311" s="77"/>
      <c r="BD311" s="31"/>
    </row>
    <row r="312" spans="2:56" x14ac:dyDescent="0.2">
      <c r="B312" s="21" t="str">
        <v>Wholesale billing system</v>
      </c>
      <c r="C312" s="25" t="str">
        <v>Core</v>
      </c>
      <c r="D312" s="67"/>
      <c r="E312" s="56"/>
      <c r="F312" s="56"/>
      <c r="G312" s="56"/>
      <c r="H312" s="56"/>
      <c r="I312" s="56"/>
      <c r="J312" s="56"/>
      <c r="K312" s="56"/>
      <c r="L312" s="56"/>
      <c r="M312" s="56"/>
      <c r="N312" s="56"/>
      <c r="O312" s="56"/>
      <c r="P312" s="27"/>
      <c r="Q312" s="27"/>
      <c r="R312" s="27"/>
      <c r="S312" s="27"/>
      <c r="T312" s="27"/>
      <c r="U312" s="32"/>
      <c r="V312" s="32"/>
      <c r="W312" s="32"/>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c r="AY312" s="76"/>
      <c r="AZ312" s="76"/>
      <c r="BA312" s="77"/>
      <c r="BD312" s="31"/>
    </row>
    <row r="313" spans="2:56" x14ac:dyDescent="0.2">
      <c r="B313" s="21" t="str">
        <v>Other core</v>
      </c>
      <c r="C313" s="25" t="str">
        <v>Core</v>
      </c>
      <c r="D313" s="67"/>
      <c r="E313" s="56"/>
      <c r="F313" s="56"/>
      <c r="G313" s="56"/>
      <c r="H313" s="56"/>
      <c r="I313" s="56"/>
      <c r="J313" s="56"/>
      <c r="K313" s="56"/>
      <c r="L313" s="56"/>
      <c r="M313" s="56"/>
      <c r="N313" s="56"/>
      <c r="O313" s="56"/>
      <c r="P313" s="27"/>
      <c r="Q313" s="27"/>
      <c r="R313" s="27"/>
      <c r="S313" s="27"/>
      <c r="T313" s="27"/>
      <c r="U313" s="32"/>
      <c r="V313" s="32"/>
      <c r="W313" s="32"/>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c r="AY313" s="76"/>
      <c r="AZ313" s="76"/>
      <c r="BA313" s="77"/>
      <c r="BD313" s="31"/>
    </row>
    <row r="314" spans="2:56" x14ac:dyDescent="0.2">
      <c r="B314" s="21" t="str">
        <v>Backbone links</v>
      </c>
      <c r="C314" s="25" t="str">
        <v>Core</v>
      </c>
      <c r="D314" s="67"/>
      <c r="E314" s="56"/>
      <c r="F314" s="56"/>
      <c r="G314" s="56"/>
      <c r="H314" s="56"/>
      <c r="I314" s="56"/>
      <c r="J314" s="56"/>
      <c r="K314" s="56"/>
      <c r="L314" s="56"/>
      <c r="M314" s="56"/>
      <c r="N314" s="56"/>
      <c r="O314" s="56"/>
      <c r="P314" s="27"/>
      <c r="Q314" s="27"/>
      <c r="R314" s="27"/>
      <c r="S314" s="27"/>
      <c r="T314" s="27"/>
      <c r="U314" s="32"/>
      <c r="V314" s="32"/>
      <c r="W314" s="32"/>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7"/>
      <c r="BD314" s="31"/>
    </row>
    <row r="315" spans="2:56" x14ac:dyDescent="0.2">
      <c r="B315" s="21" t="str">
        <v>2G GSM licence</v>
      </c>
      <c r="C315" s="25" t="str">
        <v>Common cost</v>
      </c>
      <c r="D315" s="67"/>
      <c r="E315" s="56"/>
      <c r="F315" s="56"/>
      <c r="G315" s="56"/>
      <c r="H315" s="56"/>
      <c r="I315" s="56"/>
      <c r="J315" s="56"/>
      <c r="K315" s="56"/>
      <c r="L315" s="56"/>
      <c r="M315" s="56"/>
      <c r="N315" s="56"/>
      <c r="O315" s="56"/>
      <c r="P315" s="27"/>
      <c r="Q315" s="27"/>
      <c r="R315" s="27"/>
      <c r="S315" s="27"/>
      <c r="T315" s="27"/>
      <c r="U315" s="32"/>
      <c r="V315" s="32"/>
      <c r="W315" s="32"/>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c r="AY315" s="76"/>
      <c r="AZ315" s="76"/>
      <c r="BA315" s="77"/>
      <c r="BD315" s="31"/>
    </row>
    <row r="316" spans="2:56" x14ac:dyDescent="0.2">
      <c r="B316" s="21" t="str">
        <v>2G Spectrum fees</v>
      </c>
      <c r="C316" s="25" t="str">
        <v>Radio</v>
      </c>
      <c r="D316" s="67"/>
      <c r="E316" s="56"/>
      <c r="F316" s="56"/>
      <c r="G316" s="56"/>
      <c r="H316" s="56"/>
      <c r="I316" s="56"/>
      <c r="J316" s="56"/>
      <c r="K316" s="56"/>
      <c r="L316" s="56"/>
      <c r="M316" s="56"/>
      <c r="N316" s="56"/>
      <c r="O316" s="56"/>
      <c r="P316" s="27"/>
      <c r="Q316" s="27"/>
      <c r="R316" s="27"/>
      <c r="S316" s="27"/>
      <c r="T316" s="27"/>
      <c r="U316" s="32"/>
      <c r="V316" s="32"/>
      <c r="W316" s="32"/>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7"/>
      <c r="BD316" s="31"/>
    </row>
    <row r="317" spans="2:56" x14ac:dyDescent="0.2">
      <c r="B317" s="21" t="str">
        <v>Business overheads</v>
      </c>
      <c r="C317" s="25" t="str">
        <v>Common cost</v>
      </c>
      <c r="D317" s="67"/>
      <c r="E317" s="56"/>
      <c r="F317" s="56"/>
      <c r="G317" s="56"/>
      <c r="H317" s="56"/>
      <c r="I317" s="56"/>
      <c r="J317" s="56"/>
      <c r="K317" s="56"/>
      <c r="L317" s="56"/>
      <c r="M317" s="56"/>
      <c r="N317" s="56"/>
      <c r="O317" s="56"/>
      <c r="P317" s="27"/>
      <c r="Q317" s="27"/>
      <c r="R317" s="27"/>
      <c r="S317" s="27"/>
      <c r="T317" s="27"/>
      <c r="U317" s="32"/>
      <c r="V317" s="32"/>
      <c r="W317" s="32"/>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7"/>
      <c r="BD317" s="31"/>
    </row>
    <row r="318" spans="2:56" x14ac:dyDescent="0.2">
      <c r="B318" s="21" t="str">
        <v>Other</v>
      </c>
      <c r="C318" s="25" t="str">
        <v>Other</v>
      </c>
      <c r="D318" s="67"/>
      <c r="E318" s="56"/>
      <c r="F318" s="56"/>
      <c r="G318" s="56"/>
      <c r="H318" s="56"/>
      <c r="I318" s="56"/>
      <c r="J318" s="56"/>
      <c r="K318" s="56"/>
      <c r="L318" s="56"/>
      <c r="M318" s="56"/>
      <c r="N318" s="56"/>
      <c r="O318" s="56"/>
      <c r="P318" s="27"/>
      <c r="Q318" s="27"/>
      <c r="R318" s="27"/>
      <c r="S318" s="27"/>
      <c r="T318" s="27"/>
      <c r="U318" s="32"/>
      <c r="V318" s="32"/>
      <c r="W318" s="32"/>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c r="AY318" s="76"/>
      <c r="AZ318" s="76"/>
      <c r="BA318" s="77"/>
      <c r="BD318" s="31"/>
    </row>
    <row r="319" spans="2:56" x14ac:dyDescent="0.2">
      <c r="B319" s="21" t="str">
        <v>3G Node B</v>
      </c>
      <c r="C319" s="25" t="str">
        <v>Radio</v>
      </c>
      <c r="D319" s="67"/>
      <c r="E319" s="56"/>
      <c r="F319" s="56"/>
      <c r="G319" s="56"/>
      <c r="H319" s="56"/>
      <c r="I319" s="56"/>
      <c r="J319" s="56"/>
      <c r="K319" s="56"/>
      <c r="L319" s="56"/>
      <c r="M319" s="56"/>
      <c r="N319" s="56"/>
      <c r="O319" s="56"/>
      <c r="P319" s="27"/>
      <c r="Q319" s="27"/>
      <c r="R319" s="27"/>
      <c r="S319" s="27"/>
      <c r="T319" s="27"/>
      <c r="U319" s="32"/>
      <c r="V319" s="32"/>
      <c r="W319" s="32"/>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7"/>
    </row>
    <row r="320" spans="2:56" x14ac:dyDescent="0.2">
      <c r="B320" s="21" t="str">
        <v>3G Channel kit hardware</v>
      </c>
      <c r="C320" s="25" t="str">
        <v>Radio</v>
      </c>
      <c r="D320" s="67"/>
      <c r="E320" s="56"/>
      <c r="F320" s="56"/>
      <c r="G320" s="56"/>
      <c r="H320" s="56"/>
      <c r="I320" s="56"/>
      <c r="J320" s="56"/>
      <c r="K320" s="56"/>
      <c r="L320" s="56"/>
      <c r="M320" s="56"/>
      <c r="N320" s="56"/>
      <c r="O320" s="56"/>
      <c r="P320" s="27"/>
      <c r="Q320" s="27"/>
      <c r="R320" s="27"/>
      <c r="S320" s="27"/>
      <c r="T320" s="27"/>
      <c r="U320" s="32"/>
      <c r="V320" s="32"/>
      <c r="W320" s="32"/>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7"/>
    </row>
    <row r="321" spans="1:56" x14ac:dyDescent="0.2">
      <c r="B321" s="21" t="str">
        <v xml:space="preserve">3G Channel kit sdetware </v>
      </c>
      <c r="C321" s="25" t="str">
        <v>Radio</v>
      </c>
      <c r="D321" s="67"/>
      <c r="E321" s="56"/>
      <c r="F321" s="56"/>
      <c r="G321" s="56"/>
      <c r="H321" s="56"/>
      <c r="I321" s="56"/>
      <c r="J321" s="56"/>
      <c r="K321" s="56"/>
      <c r="L321" s="56"/>
      <c r="M321" s="56"/>
      <c r="N321" s="56"/>
      <c r="O321" s="56"/>
      <c r="P321" s="27"/>
      <c r="Q321" s="27"/>
      <c r="R321" s="27"/>
      <c r="S321" s="27"/>
      <c r="T321" s="27"/>
      <c r="U321" s="32"/>
      <c r="V321" s="32"/>
      <c r="W321" s="32"/>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7"/>
    </row>
    <row r="322" spans="1:56" x14ac:dyDescent="0.2">
      <c r="B322" s="21" t="str">
        <v>3G Radio network controllers</v>
      </c>
      <c r="C322" s="25" t="str">
        <v>Radio</v>
      </c>
      <c r="D322" s="67"/>
      <c r="E322" s="56"/>
      <c r="F322" s="56"/>
      <c r="G322" s="56"/>
      <c r="H322" s="56"/>
      <c r="I322" s="56"/>
      <c r="J322" s="56"/>
      <c r="K322" s="56"/>
      <c r="L322" s="56"/>
      <c r="M322" s="56"/>
      <c r="N322" s="56"/>
      <c r="O322" s="56"/>
      <c r="P322" s="27"/>
      <c r="Q322" s="27"/>
      <c r="R322" s="27"/>
      <c r="S322" s="27"/>
      <c r="T322" s="27"/>
      <c r="U322" s="32"/>
      <c r="V322" s="32"/>
      <c r="W322" s="32"/>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7"/>
    </row>
    <row r="323" spans="1:56" x14ac:dyDescent="0.2">
      <c r="B323" s="21" t="str">
        <v>other 3G radio equipment</v>
      </c>
      <c r="C323" s="25" t="str">
        <v>Radio</v>
      </c>
      <c r="D323" s="67"/>
      <c r="E323" s="56"/>
      <c r="F323" s="56"/>
      <c r="G323" s="56"/>
      <c r="H323" s="56"/>
      <c r="I323" s="56"/>
      <c r="J323" s="56"/>
      <c r="K323" s="56"/>
      <c r="L323" s="56"/>
      <c r="M323" s="56"/>
      <c r="N323" s="56"/>
      <c r="O323" s="56"/>
      <c r="P323" s="27"/>
      <c r="Q323" s="27"/>
      <c r="R323" s="27"/>
      <c r="S323" s="27"/>
      <c r="T323" s="27"/>
      <c r="U323" s="32"/>
      <c r="V323" s="32"/>
      <c r="W323" s="32"/>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6"/>
      <c r="AZ323" s="76"/>
      <c r="BA323" s="77"/>
    </row>
    <row r="324" spans="1:56" x14ac:dyDescent="0.2">
      <c r="B324" s="21" t="str">
        <v>3G MSC and VLR</v>
      </c>
      <c r="C324" s="25" t="str">
        <v>Core</v>
      </c>
      <c r="D324" s="67"/>
      <c r="E324" s="56"/>
      <c r="F324" s="56"/>
      <c r="G324" s="56"/>
      <c r="H324" s="56"/>
      <c r="I324" s="56"/>
      <c r="J324" s="56"/>
      <c r="K324" s="56"/>
      <c r="L324" s="56"/>
      <c r="M324" s="56"/>
      <c r="N324" s="56"/>
      <c r="O324" s="56"/>
      <c r="P324" s="27"/>
      <c r="Q324" s="27"/>
      <c r="R324" s="27"/>
      <c r="S324" s="27"/>
      <c r="T324" s="27"/>
      <c r="U324" s="32"/>
      <c r="V324" s="32"/>
      <c r="W324" s="32"/>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c r="AX324" s="76"/>
      <c r="AY324" s="76"/>
      <c r="AZ324" s="76"/>
      <c r="BA324" s="77"/>
    </row>
    <row r="325" spans="1:56" x14ac:dyDescent="0.2">
      <c r="B325" s="21" t="str">
        <v>VMS</v>
      </c>
      <c r="C325" s="25" t="str">
        <v>Core</v>
      </c>
      <c r="D325" s="67"/>
      <c r="E325" s="56"/>
      <c r="F325" s="56"/>
      <c r="G325" s="56"/>
      <c r="H325" s="56"/>
      <c r="I325" s="56"/>
      <c r="J325" s="56"/>
      <c r="K325" s="56"/>
      <c r="L325" s="56"/>
      <c r="M325" s="56"/>
      <c r="N325" s="56"/>
      <c r="O325" s="56"/>
      <c r="P325" s="27"/>
      <c r="Q325" s="27"/>
      <c r="R325" s="27"/>
      <c r="S325" s="27"/>
      <c r="T325" s="27"/>
      <c r="U325" s="32"/>
      <c r="V325" s="32"/>
      <c r="W325" s="32"/>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7"/>
    </row>
    <row r="326" spans="1:56" x14ac:dyDescent="0.2">
      <c r="B326" s="21" t="str">
        <v>MGW</v>
      </c>
      <c r="C326" s="25" t="str">
        <v>Core</v>
      </c>
      <c r="D326" s="67"/>
      <c r="E326" s="56"/>
      <c r="F326" s="56"/>
      <c r="G326" s="56"/>
      <c r="H326" s="56"/>
      <c r="I326" s="56"/>
      <c r="J326" s="56"/>
      <c r="K326" s="56"/>
      <c r="L326" s="56"/>
      <c r="M326" s="56"/>
      <c r="N326" s="56"/>
      <c r="O326" s="56"/>
      <c r="P326" s="27"/>
      <c r="Q326" s="27"/>
      <c r="R326" s="27"/>
      <c r="S326" s="27"/>
      <c r="T326" s="27"/>
      <c r="U326" s="32"/>
      <c r="V326" s="32"/>
      <c r="W326" s="32"/>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c r="AX326" s="76"/>
      <c r="AY326" s="76"/>
      <c r="AZ326" s="76"/>
      <c r="BA326" s="77"/>
    </row>
    <row r="327" spans="1:56" x14ac:dyDescent="0.2">
      <c r="B327" s="21" t="str">
        <v>MSS</v>
      </c>
      <c r="C327" s="25" t="str">
        <v>Core</v>
      </c>
      <c r="D327" s="67"/>
      <c r="E327" s="56"/>
      <c r="F327" s="56"/>
      <c r="G327" s="56"/>
      <c r="H327" s="56"/>
      <c r="I327" s="56"/>
      <c r="J327" s="56"/>
      <c r="K327" s="56"/>
      <c r="L327" s="56"/>
      <c r="M327" s="56"/>
      <c r="N327" s="56"/>
      <c r="O327" s="56"/>
      <c r="P327" s="27"/>
      <c r="Q327" s="27"/>
      <c r="R327" s="27"/>
      <c r="S327" s="27"/>
      <c r="T327" s="27"/>
      <c r="U327" s="32"/>
      <c r="V327" s="32"/>
      <c r="W327" s="32"/>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7"/>
    </row>
    <row r="328" spans="1:56" x14ac:dyDescent="0.2">
      <c r="B328" s="21" t="str">
        <v>other 3G core equipment</v>
      </c>
      <c r="C328" s="25" t="str">
        <v>Core</v>
      </c>
      <c r="D328" s="67"/>
      <c r="E328" s="56"/>
      <c r="F328" s="56"/>
      <c r="G328" s="56"/>
      <c r="H328" s="56"/>
      <c r="I328" s="56"/>
      <c r="J328" s="56"/>
      <c r="K328" s="56"/>
      <c r="L328" s="56"/>
      <c r="M328" s="56"/>
      <c r="N328" s="56"/>
      <c r="O328" s="56"/>
      <c r="P328" s="27"/>
      <c r="Q328" s="27"/>
      <c r="R328" s="27"/>
      <c r="S328" s="27"/>
      <c r="T328" s="27"/>
      <c r="U328" s="32"/>
      <c r="V328" s="32"/>
      <c r="W328" s="32"/>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c r="AX328" s="76"/>
      <c r="AY328" s="76"/>
      <c r="AZ328" s="76"/>
      <c r="BA328" s="77"/>
    </row>
    <row r="329" spans="1:56" x14ac:dyDescent="0.2">
      <c r="B329" s="21" t="str">
        <v>3G license</v>
      </c>
      <c r="C329" s="25" t="str">
        <v>Common cost</v>
      </c>
      <c r="D329" s="67"/>
      <c r="E329" s="56"/>
      <c r="F329" s="56"/>
      <c r="G329" s="56"/>
      <c r="H329" s="56"/>
      <c r="I329" s="56"/>
      <c r="J329" s="56"/>
      <c r="K329" s="56"/>
      <c r="L329" s="56"/>
      <c r="M329" s="56"/>
      <c r="N329" s="56"/>
      <c r="O329" s="56"/>
      <c r="P329" s="27"/>
      <c r="Q329" s="27"/>
      <c r="R329" s="27"/>
      <c r="S329" s="27"/>
      <c r="T329" s="27"/>
      <c r="U329" s="32"/>
      <c r="V329" s="32"/>
      <c r="W329" s="32"/>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7"/>
    </row>
    <row r="330" spans="1:56" x14ac:dyDescent="0.2">
      <c r="B330" s="22" t="str">
        <v>3G Spectrum fees</v>
      </c>
      <c r="C330" s="26" t="str">
        <v>Radio</v>
      </c>
      <c r="D330" s="60"/>
      <c r="E330" s="61"/>
      <c r="F330" s="61"/>
      <c r="G330" s="61"/>
      <c r="H330" s="61"/>
      <c r="I330" s="61"/>
      <c r="J330" s="61"/>
      <c r="K330" s="61"/>
      <c r="L330" s="61"/>
      <c r="M330" s="61"/>
      <c r="N330" s="61"/>
      <c r="O330" s="61"/>
      <c r="P330" s="27"/>
      <c r="Q330" s="27"/>
      <c r="R330" s="27"/>
      <c r="S330" s="27"/>
      <c r="T330" s="27"/>
      <c r="U330" s="32"/>
      <c r="V330" s="32"/>
      <c r="W330" s="32"/>
      <c r="X330" s="78"/>
      <c r="Y330" s="78"/>
      <c r="Z330" s="78"/>
      <c r="AA330" s="78"/>
      <c r="AB330" s="78"/>
      <c r="AC330" s="78"/>
      <c r="AD330" s="78"/>
      <c r="AE330" s="78"/>
      <c r="AF330" s="78"/>
      <c r="AG330" s="78"/>
      <c r="AH330" s="78"/>
      <c r="AI330" s="78"/>
      <c r="AJ330" s="78"/>
      <c r="AK330" s="78"/>
      <c r="AL330" s="78"/>
      <c r="AM330" s="78"/>
      <c r="AN330" s="78"/>
      <c r="AO330" s="78"/>
      <c r="AP330" s="78"/>
      <c r="AQ330" s="78"/>
      <c r="AR330" s="78"/>
      <c r="AS330" s="78"/>
      <c r="AT330" s="78"/>
      <c r="AU330" s="78"/>
      <c r="AV330" s="78"/>
      <c r="AW330" s="78"/>
      <c r="AX330" s="78"/>
      <c r="AY330" s="78"/>
      <c r="AZ330" s="78"/>
      <c r="BA330" s="79"/>
    </row>
    <row r="332" spans="1:56" ht="18" x14ac:dyDescent="0.2">
      <c r="A332" s="83" t="s">
        <v>468</v>
      </c>
      <c r="B332" s="47" t="s">
        <v>696</v>
      </c>
    </row>
    <row r="333" spans="1:56" ht="15.75" x14ac:dyDescent="0.2">
      <c r="B333" s="48" t="s">
        <v>697</v>
      </c>
    </row>
    <row r="334" spans="1:56" x14ac:dyDescent="0.2">
      <c r="J334" t="s">
        <v>67</v>
      </c>
    </row>
    <row r="335" spans="1:56" x14ac:dyDescent="0.2">
      <c r="C335" s="2"/>
      <c r="D335" s="16">
        <f t="array" ref="D335:BA335">TRANSPOSE(Years)</f>
        <v>1994</v>
      </c>
      <c r="E335" s="17">
        <v>1995</v>
      </c>
      <c r="F335" s="17">
        <v>1996</v>
      </c>
      <c r="G335" s="17">
        <v>1997</v>
      </c>
      <c r="H335" s="17">
        <v>1998</v>
      </c>
      <c r="I335" s="17">
        <v>1999</v>
      </c>
      <c r="J335" s="17">
        <v>2000</v>
      </c>
      <c r="K335" s="17">
        <v>2001</v>
      </c>
      <c r="L335" s="17">
        <v>2002</v>
      </c>
      <c r="M335" s="17">
        <v>2003</v>
      </c>
      <c r="N335" s="17">
        <v>2004</v>
      </c>
      <c r="O335" s="17">
        <v>2005</v>
      </c>
      <c r="P335" s="17">
        <v>2006</v>
      </c>
      <c r="Q335" s="17">
        <v>2007</v>
      </c>
      <c r="R335" s="17">
        <v>2008</v>
      </c>
      <c r="S335" s="17">
        <v>2009</v>
      </c>
      <c r="T335" s="17">
        <v>2010</v>
      </c>
      <c r="U335" s="17">
        <v>2011</v>
      </c>
      <c r="V335" s="17">
        <v>2012</v>
      </c>
      <c r="W335" s="17">
        <v>2013</v>
      </c>
      <c r="X335" s="17">
        <v>2014</v>
      </c>
      <c r="Y335" s="17">
        <v>2015</v>
      </c>
      <c r="Z335" s="17">
        <v>2016</v>
      </c>
      <c r="AA335" s="17">
        <v>2017</v>
      </c>
      <c r="AB335" s="17">
        <v>2018</v>
      </c>
      <c r="AC335" s="17">
        <v>2019</v>
      </c>
      <c r="AD335" s="17">
        <v>2020</v>
      </c>
      <c r="AE335" s="17">
        <v>2021</v>
      </c>
      <c r="AF335" s="17">
        <v>2022</v>
      </c>
      <c r="AG335" s="17">
        <v>2023</v>
      </c>
      <c r="AH335" s="17">
        <v>2024</v>
      </c>
      <c r="AI335" s="17">
        <v>2025</v>
      </c>
      <c r="AJ335" s="17">
        <v>2026</v>
      </c>
      <c r="AK335" s="17">
        <v>2027</v>
      </c>
      <c r="AL335" s="17">
        <v>2028</v>
      </c>
      <c r="AM335" s="17">
        <v>2029</v>
      </c>
      <c r="AN335" s="17">
        <v>2030</v>
      </c>
      <c r="AO335" s="17">
        <v>2031</v>
      </c>
      <c r="AP335" s="17">
        <v>2032</v>
      </c>
      <c r="AQ335" s="17">
        <v>2033</v>
      </c>
      <c r="AR335" s="17">
        <v>2034</v>
      </c>
      <c r="AS335" s="17">
        <v>2035</v>
      </c>
      <c r="AT335" s="17">
        <v>2036</v>
      </c>
      <c r="AU335" s="17">
        <v>2037</v>
      </c>
      <c r="AV335" s="17">
        <v>2038</v>
      </c>
      <c r="AW335" s="17">
        <v>2039</v>
      </c>
      <c r="AX335" s="17">
        <v>2040</v>
      </c>
      <c r="AY335" s="17">
        <v>2041</v>
      </c>
      <c r="AZ335" s="17">
        <v>2042</v>
      </c>
      <c r="BA335" s="18">
        <v>2043</v>
      </c>
    </row>
    <row r="336" spans="1:56" x14ac:dyDescent="0.2">
      <c r="B336" s="20" t="str">
        <f t="array" ref="B336:B371">operator_categories</f>
        <v>Site acquisition, preparation and maintenance</v>
      </c>
      <c r="C336" s="24" t="str">
        <f t="array" ref="C336:C371">operator_broad_categories</f>
        <v>Radio</v>
      </c>
      <c r="D336" s="57"/>
      <c r="E336" s="58"/>
      <c r="F336" s="58"/>
      <c r="G336" s="58"/>
      <c r="H336" s="58"/>
      <c r="I336" s="58"/>
      <c r="J336" s="58"/>
      <c r="K336" s="58"/>
      <c r="L336" s="58"/>
      <c r="M336" s="58"/>
      <c r="N336" s="58"/>
      <c r="O336" s="58"/>
      <c r="P336" s="27"/>
      <c r="Q336" s="27"/>
      <c r="R336" s="27"/>
      <c r="S336" s="27"/>
      <c r="T336" s="27"/>
      <c r="U336" s="32"/>
      <c r="V336" s="32"/>
      <c r="W336" s="32"/>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5"/>
      <c r="BD336" s="31"/>
    </row>
    <row r="337" spans="2:56" x14ac:dyDescent="0.2">
      <c r="B337" s="21" t="str">
        <v>2G Base station equipment</v>
      </c>
      <c r="C337" s="25" t="str">
        <v>Radio</v>
      </c>
      <c r="D337" s="67"/>
      <c r="E337" s="56"/>
      <c r="F337" s="56"/>
      <c r="G337" s="56"/>
      <c r="H337" s="56"/>
      <c r="I337" s="56"/>
      <c r="J337" s="56"/>
      <c r="K337" s="56"/>
      <c r="L337" s="56"/>
      <c r="M337" s="56"/>
      <c r="N337" s="56"/>
      <c r="O337" s="56"/>
      <c r="P337" s="27"/>
      <c r="Q337" s="27"/>
      <c r="R337" s="27"/>
      <c r="S337" s="27"/>
      <c r="T337" s="27"/>
      <c r="U337" s="32"/>
      <c r="V337" s="32"/>
      <c r="W337" s="32"/>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c r="AY337" s="76"/>
      <c r="AZ337" s="76"/>
      <c r="BA337" s="77"/>
      <c r="BD337" s="31"/>
    </row>
    <row r="338" spans="2:56" x14ac:dyDescent="0.2">
      <c r="B338" s="21" t="str">
        <v>Transceivers</v>
      </c>
      <c r="C338" s="25" t="str">
        <v>Radio</v>
      </c>
      <c r="D338" s="67"/>
      <c r="E338" s="56"/>
      <c r="F338" s="56"/>
      <c r="G338" s="56"/>
      <c r="H338" s="56"/>
      <c r="I338" s="56"/>
      <c r="J338" s="56"/>
      <c r="K338" s="56"/>
      <c r="L338" s="56"/>
      <c r="M338" s="56"/>
      <c r="N338" s="56"/>
      <c r="O338" s="56"/>
      <c r="P338" s="27"/>
      <c r="Q338" s="27"/>
      <c r="R338" s="27"/>
      <c r="S338" s="27"/>
      <c r="T338" s="27"/>
      <c r="U338" s="32"/>
      <c r="V338" s="32"/>
      <c r="W338" s="32"/>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6"/>
      <c r="AZ338" s="76"/>
      <c r="BA338" s="77"/>
      <c r="BD338" s="31"/>
    </row>
    <row r="339" spans="2:56" x14ac:dyDescent="0.2">
      <c r="B339" s="21" t="str">
        <v>Backhaul enlaces</v>
      </c>
      <c r="C339" s="25" t="str">
        <v>Radio</v>
      </c>
      <c r="D339" s="67"/>
      <c r="E339" s="56"/>
      <c r="F339" s="56"/>
      <c r="G339" s="56"/>
      <c r="H339" s="56"/>
      <c r="I339" s="56"/>
      <c r="J339" s="56"/>
      <c r="K339" s="56"/>
      <c r="L339" s="56"/>
      <c r="M339" s="56"/>
      <c r="N339" s="56"/>
      <c r="O339" s="56"/>
      <c r="P339" s="27"/>
      <c r="Q339" s="27"/>
      <c r="R339" s="27"/>
      <c r="S339" s="27"/>
      <c r="T339" s="27"/>
      <c r="U339" s="32"/>
      <c r="V339" s="32"/>
      <c r="W339" s="32"/>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6"/>
      <c r="AZ339" s="76"/>
      <c r="BA339" s="77"/>
      <c r="BD339" s="31"/>
    </row>
    <row r="340" spans="2:56" x14ac:dyDescent="0.2">
      <c r="B340" s="21" t="str">
        <v>2G Base station controllers</v>
      </c>
      <c r="C340" s="25" t="str">
        <v>Radio</v>
      </c>
      <c r="D340" s="67"/>
      <c r="E340" s="56"/>
      <c r="F340" s="56"/>
      <c r="G340" s="56"/>
      <c r="H340" s="56"/>
      <c r="I340" s="56"/>
      <c r="J340" s="56"/>
      <c r="K340" s="56"/>
      <c r="L340" s="56"/>
      <c r="M340" s="56"/>
      <c r="N340" s="56"/>
      <c r="O340" s="56"/>
      <c r="P340" s="27"/>
      <c r="Q340" s="27"/>
      <c r="R340" s="27"/>
      <c r="S340" s="27"/>
      <c r="T340" s="27"/>
      <c r="U340" s="32"/>
      <c r="V340" s="32"/>
      <c r="W340" s="32"/>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7"/>
      <c r="BD340" s="31"/>
    </row>
    <row r="341" spans="2:56" x14ac:dyDescent="0.2">
      <c r="B341" s="21" t="str">
        <v>BSC-MSC enlaces</v>
      </c>
      <c r="C341" s="25" t="str">
        <v>Radio</v>
      </c>
      <c r="D341" s="67"/>
      <c r="E341" s="56"/>
      <c r="F341" s="56"/>
      <c r="G341" s="56"/>
      <c r="H341" s="56"/>
      <c r="I341" s="56"/>
      <c r="J341" s="56"/>
      <c r="K341" s="56"/>
      <c r="L341" s="56"/>
      <c r="M341" s="56"/>
      <c r="N341" s="56"/>
      <c r="O341" s="56"/>
      <c r="P341" s="27"/>
      <c r="Q341" s="27"/>
      <c r="R341" s="27"/>
      <c r="S341" s="27"/>
      <c r="T341" s="27"/>
      <c r="U341" s="32"/>
      <c r="V341" s="32"/>
      <c r="W341" s="32"/>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76"/>
      <c r="AZ341" s="76"/>
      <c r="BA341" s="77"/>
      <c r="BD341" s="31"/>
    </row>
    <row r="342" spans="2:56" x14ac:dyDescent="0.2">
      <c r="B342" s="21" t="str">
        <v>GPRS/EDGE radio</v>
      </c>
      <c r="C342" s="25" t="str">
        <v>GPRS</v>
      </c>
      <c r="D342" s="67"/>
      <c r="E342" s="56"/>
      <c r="F342" s="56"/>
      <c r="G342" s="56"/>
      <c r="H342" s="56"/>
      <c r="I342" s="56"/>
      <c r="J342" s="56"/>
      <c r="K342" s="56"/>
      <c r="L342" s="56"/>
      <c r="M342" s="56"/>
      <c r="N342" s="56"/>
      <c r="O342" s="56"/>
      <c r="P342" s="27"/>
      <c r="Q342" s="27"/>
      <c r="R342" s="27"/>
      <c r="S342" s="27"/>
      <c r="T342" s="27"/>
      <c r="U342" s="32"/>
      <c r="V342" s="32"/>
      <c r="W342" s="32"/>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7"/>
      <c r="BD342" s="31"/>
    </row>
    <row r="343" spans="2:56" x14ac:dyDescent="0.2">
      <c r="B343" s="21" t="str">
        <v>Other radio</v>
      </c>
      <c r="C343" s="25" t="str">
        <v>Radio</v>
      </c>
      <c r="D343" s="67"/>
      <c r="E343" s="56"/>
      <c r="F343" s="56"/>
      <c r="G343" s="56"/>
      <c r="H343" s="56"/>
      <c r="I343" s="56"/>
      <c r="J343" s="56"/>
      <c r="K343" s="56"/>
      <c r="L343" s="56"/>
      <c r="M343" s="56"/>
      <c r="N343" s="56"/>
      <c r="O343" s="56"/>
      <c r="P343" s="27"/>
      <c r="Q343" s="27"/>
      <c r="R343" s="27"/>
      <c r="S343" s="27"/>
      <c r="T343" s="27"/>
      <c r="U343" s="32"/>
      <c r="V343" s="32"/>
      <c r="W343" s="32"/>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7"/>
      <c r="BD343" s="31"/>
    </row>
    <row r="344" spans="2:56" x14ac:dyDescent="0.2">
      <c r="B344" s="21" t="str">
        <v>2G MSC and VLR</v>
      </c>
      <c r="C344" s="25" t="str">
        <v>Core</v>
      </c>
      <c r="D344" s="67"/>
      <c r="E344" s="56"/>
      <c r="F344" s="56"/>
      <c r="G344" s="56"/>
      <c r="H344" s="56"/>
      <c r="I344" s="56"/>
      <c r="J344" s="56"/>
      <c r="K344" s="56"/>
      <c r="L344" s="56"/>
      <c r="M344" s="56"/>
      <c r="N344" s="56"/>
      <c r="O344" s="56"/>
      <c r="P344" s="27"/>
      <c r="Q344" s="27"/>
      <c r="R344" s="27"/>
      <c r="S344" s="27"/>
      <c r="T344" s="27"/>
      <c r="U344" s="32"/>
      <c r="V344" s="32"/>
      <c r="W344" s="32"/>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c r="AX344" s="76"/>
      <c r="AY344" s="76"/>
      <c r="AZ344" s="76"/>
      <c r="BA344" s="77"/>
      <c r="BD344" s="31"/>
    </row>
    <row r="345" spans="2:56" x14ac:dyDescent="0.2">
      <c r="B345" s="21" t="str">
        <v>HLR</v>
      </c>
      <c r="C345" s="25" t="str">
        <v>Core</v>
      </c>
      <c r="D345" s="67"/>
      <c r="E345" s="56"/>
      <c r="F345" s="56"/>
      <c r="G345" s="56"/>
      <c r="H345" s="56"/>
      <c r="I345" s="56"/>
      <c r="J345" s="56"/>
      <c r="K345" s="56"/>
      <c r="L345" s="56"/>
      <c r="M345" s="56"/>
      <c r="N345" s="56"/>
      <c r="O345" s="56"/>
      <c r="P345" s="27"/>
      <c r="Q345" s="27"/>
      <c r="R345" s="27"/>
      <c r="S345" s="27"/>
      <c r="T345" s="27"/>
      <c r="U345" s="32"/>
      <c r="V345" s="32"/>
      <c r="W345" s="32"/>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7"/>
      <c r="BD345" s="31"/>
    </row>
    <row r="346" spans="2:56" x14ac:dyDescent="0.2">
      <c r="B346" s="21" t="str">
        <v>VAS</v>
      </c>
      <c r="C346" s="25" t="str">
        <v>Core</v>
      </c>
      <c r="D346" s="67"/>
      <c r="E346" s="56"/>
      <c r="F346" s="56"/>
      <c r="G346" s="56"/>
      <c r="H346" s="56"/>
      <c r="I346" s="56"/>
      <c r="J346" s="56"/>
      <c r="K346" s="56"/>
      <c r="L346" s="56"/>
      <c r="M346" s="56"/>
      <c r="N346" s="56"/>
      <c r="O346" s="56"/>
      <c r="P346" s="27"/>
      <c r="Q346" s="27"/>
      <c r="R346" s="27"/>
      <c r="S346" s="27"/>
      <c r="T346" s="27"/>
      <c r="U346" s="32"/>
      <c r="V346" s="32"/>
      <c r="W346" s="32"/>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7"/>
      <c r="BD346" s="31"/>
    </row>
    <row r="347" spans="2:56" x14ac:dyDescent="0.2">
      <c r="B347" s="21" t="str">
        <v>TSC</v>
      </c>
      <c r="C347" s="25" t="str">
        <v>Core</v>
      </c>
      <c r="D347" s="67"/>
      <c r="E347" s="56"/>
      <c r="F347" s="56"/>
      <c r="G347" s="56"/>
      <c r="H347" s="56"/>
      <c r="I347" s="56"/>
      <c r="J347" s="56"/>
      <c r="K347" s="56"/>
      <c r="L347" s="56"/>
      <c r="M347" s="56"/>
      <c r="N347" s="56"/>
      <c r="O347" s="56"/>
      <c r="P347" s="27"/>
      <c r="Q347" s="27"/>
      <c r="R347" s="27"/>
      <c r="S347" s="27"/>
      <c r="T347" s="27"/>
      <c r="U347" s="32"/>
      <c r="V347" s="32"/>
      <c r="W347" s="32"/>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7"/>
      <c r="BD347" s="31"/>
    </row>
    <row r="348" spans="2:56" x14ac:dyDescent="0.2">
      <c r="B348" s="21" t="str">
        <v>IN</v>
      </c>
      <c r="C348" s="25" t="str">
        <v>Core</v>
      </c>
      <c r="D348" s="67"/>
      <c r="E348" s="56"/>
      <c r="F348" s="56"/>
      <c r="G348" s="56"/>
      <c r="H348" s="56"/>
      <c r="I348" s="56"/>
      <c r="J348" s="56"/>
      <c r="K348" s="56"/>
      <c r="L348" s="56"/>
      <c r="M348" s="56"/>
      <c r="N348" s="56"/>
      <c r="O348" s="56"/>
      <c r="P348" s="27"/>
      <c r="Q348" s="27"/>
      <c r="R348" s="27"/>
      <c r="S348" s="27"/>
      <c r="T348" s="27"/>
      <c r="U348" s="32"/>
      <c r="V348" s="32"/>
      <c r="W348" s="32"/>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c r="AZ348" s="76"/>
      <c r="BA348" s="77"/>
      <c r="BD348" s="31"/>
    </row>
    <row r="349" spans="2:56" x14ac:dyDescent="0.2">
      <c r="B349" s="21" t="str">
        <v>SMSC / MMSC</v>
      </c>
      <c r="C349" s="25" t="str">
        <v>SMS</v>
      </c>
      <c r="D349" s="67"/>
      <c r="E349" s="56"/>
      <c r="F349" s="56"/>
      <c r="G349" s="56"/>
      <c r="H349" s="56"/>
      <c r="I349" s="56"/>
      <c r="J349" s="56"/>
      <c r="K349" s="56"/>
      <c r="L349" s="56"/>
      <c r="M349" s="56"/>
      <c r="N349" s="56"/>
      <c r="O349" s="56"/>
      <c r="P349" s="27"/>
      <c r="Q349" s="27"/>
      <c r="R349" s="27"/>
      <c r="S349" s="27"/>
      <c r="T349" s="27"/>
      <c r="U349" s="32"/>
      <c r="V349" s="32"/>
      <c r="W349" s="32"/>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c r="AZ349" s="76"/>
      <c r="BA349" s="77"/>
      <c r="BD349" s="31"/>
    </row>
    <row r="350" spans="2:56" x14ac:dyDescent="0.2">
      <c r="B350" s="21" t="str">
        <v>GGSN / SGSN and other GPRS core networks infrastructure</v>
      </c>
      <c r="C350" s="25" t="str">
        <v>GPRS</v>
      </c>
      <c r="D350" s="67"/>
      <c r="E350" s="56"/>
      <c r="F350" s="56"/>
      <c r="G350" s="56"/>
      <c r="H350" s="56"/>
      <c r="I350" s="56"/>
      <c r="J350" s="56"/>
      <c r="K350" s="56"/>
      <c r="L350" s="56"/>
      <c r="M350" s="56"/>
      <c r="N350" s="56"/>
      <c r="O350" s="56"/>
      <c r="P350" s="27"/>
      <c r="Q350" s="27"/>
      <c r="R350" s="27"/>
      <c r="S350" s="27"/>
      <c r="T350" s="27"/>
      <c r="U350" s="32"/>
      <c r="V350" s="32"/>
      <c r="W350" s="32"/>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7"/>
      <c r="BD350" s="31"/>
    </row>
    <row r="351" spans="2:56" x14ac:dyDescent="0.2">
      <c r="B351" s="21" t="str">
        <v>Interconnection</v>
      </c>
      <c r="C351" s="25" t="str">
        <v>Core</v>
      </c>
      <c r="D351" s="67"/>
      <c r="E351" s="56"/>
      <c r="F351" s="56"/>
      <c r="G351" s="56"/>
      <c r="H351" s="56"/>
      <c r="I351" s="56"/>
      <c r="J351" s="56"/>
      <c r="K351" s="56"/>
      <c r="L351" s="56"/>
      <c r="M351" s="56"/>
      <c r="N351" s="56"/>
      <c r="O351" s="56"/>
      <c r="P351" s="27"/>
      <c r="Q351" s="27"/>
      <c r="R351" s="27"/>
      <c r="S351" s="27"/>
      <c r="T351" s="27"/>
      <c r="U351" s="32"/>
      <c r="V351" s="32"/>
      <c r="W351" s="32"/>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c r="AX351" s="76"/>
      <c r="AY351" s="76"/>
      <c r="AZ351" s="76"/>
      <c r="BA351" s="77"/>
      <c r="BD351" s="31"/>
    </row>
    <row r="352" spans="2:56" x14ac:dyDescent="0.2">
      <c r="B352" s="21" t="str">
        <v>Network Management Centre</v>
      </c>
      <c r="C352" s="25" t="str">
        <v>Common cost</v>
      </c>
      <c r="D352" s="67"/>
      <c r="E352" s="56"/>
      <c r="F352" s="56"/>
      <c r="G352" s="56"/>
      <c r="H352" s="56"/>
      <c r="I352" s="56"/>
      <c r="J352" s="56"/>
      <c r="K352" s="56"/>
      <c r="L352" s="56"/>
      <c r="M352" s="56"/>
      <c r="N352" s="56"/>
      <c r="O352" s="56"/>
      <c r="P352" s="27"/>
      <c r="Q352" s="27"/>
      <c r="R352" s="27"/>
      <c r="S352" s="27"/>
      <c r="T352" s="27"/>
      <c r="U352" s="32"/>
      <c r="V352" s="32"/>
      <c r="W352" s="32"/>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c r="AX352" s="76"/>
      <c r="AY352" s="76"/>
      <c r="AZ352" s="76"/>
      <c r="BA352" s="77"/>
      <c r="BD352" s="31"/>
    </row>
    <row r="353" spans="2:56" x14ac:dyDescent="0.2">
      <c r="B353" s="21" t="str">
        <v>Wholesale billing system</v>
      </c>
      <c r="C353" s="25" t="str">
        <v>Core</v>
      </c>
      <c r="D353" s="67"/>
      <c r="E353" s="56"/>
      <c r="F353" s="56"/>
      <c r="G353" s="56"/>
      <c r="H353" s="56"/>
      <c r="I353" s="56"/>
      <c r="J353" s="56"/>
      <c r="K353" s="56"/>
      <c r="L353" s="56"/>
      <c r="M353" s="56"/>
      <c r="N353" s="56"/>
      <c r="O353" s="56"/>
      <c r="P353" s="27"/>
      <c r="Q353" s="27"/>
      <c r="R353" s="27"/>
      <c r="S353" s="27"/>
      <c r="T353" s="27"/>
      <c r="U353" s="32"/>
      <c r="V353" s="32"/>
      <c r="W353" s="32"/>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c r="AX353" s="76"/>
      <c r="AY353" s="76"/>
      <c r="AZ353" s="76"/>
      <c r="BA353" s="77"/>
      <c r="BD353" s="31"/>
    </row>
    <row r="354" spans="2:56" x14ac:dyDescent="0.2">
      <c r="B354" s="21" t="str">
        <v>Other core</v>
      </c>
      <c r="C354" s="25" t="str">
        <v>Core</v>
      </c>
      <c r="D354" s="67"/>
      <c r="E354" s="56"/>
      <c r="F354" s="56"/>
      <c r="G354" s="56"/>
      <c r="H354" s="56"/>
      <c r="I354" s="56"/>
      <c r="J354" s="56"/>
      <c r="K354" s="56"/>
      <c r="L354" s="56"/>
      <c r="M354" s="56"/>
      <c r="N354" s="56"/>
      <c r="O354" s="56"/>
      <c r="P354" s="27"/>
      <c r="Q354" s="27"/>
      <c r="R354" s="27"/>
      <c r="S354" s="27"/>
      <c r="T354" s="27"/>
      <c r="U354" s="32"/>
      <c r="V354" s="32"/>
      <c r="W354" s="32"/>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7"/>
      <c r="BD354" s="31"/>
    </row>
    <row r="355" spans="2:56" x14ac:dyDescent="0.2">
      <c r="B355" s="21" t="str">
        <v>Backbone links</v>
      </c>
      <c r="C355" s="25" t="str">
        <v>Core</v>
      </c>
      <c r="D355" s="67"/>
      <c r="E355" s="56"/>
      <c r="F355" s="56"/>
      <c r="G355" s="56"/>
      <c r="H355" s="56"/>
      <c r="I355" s="56"/>
      <c r="J355" s="56"/>
      <c r="K355" s="56"/>
      <c r="L355" s="56"/>
      <c r="M355" s="56"/>
      <c r="N355" s="56"/>
      <c r="O355" s="56"/>
      <c r="P355" s="27"/>
      <c r="Q355" s="27"/>
      <c r="R355" s="27"/>
      <c r="S355" s="27"/>
      <c r="T355" s="27"/>
      <c r="U355" s="32"/>
      <c r="V355" s="32"/>
      <c r="W355" s="32"/>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7"/>
      <c r="BD355" s="31"/>
    </row>
    <row r="356" spans="2:56" x14ac:dyDescent="0.2">
      <c r="B356" s="21" t="str">
        <v>2G GSM licence</v>
      </c>
      <c r="C356" s="25" t="str">
        <v>Common cost</v>
      </c>
      <c r="D356" s="67"/>
      <c r="E356" s="56"/>
      <c r="F356" s="56"/>
      <c r="G356" s="56"/>
      <c r="H356" s="56"/>
      <c r="I356" s="56"/>
      <c r="J356" s="56"/>
      <c r="K356" s="56"/>
      <c r="L356" s="56"/>
      <c r="M356" s="56"/>
      <c r="N356" s="56"/>
      <c r="O356" s="56"/>
      <c r="P356" s="27"/>
      <c r="Q356" s="27"/>
      <c r="R356" s="27"/>
      <c r="S356" s="27"/>
      <c r="T356" s="27"/>
      <c r="U356" s="32"/>
      <c r="V356" s="32"/>
      <c r="W356" s="32"/>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c r="AX356" s="76"/>
      <c r="AY356" s="76"/>
      <c r="AZ356" s="76"/>
      <c r="BA356" s="77"/>
      <c r="BD356" s="31"/>
    </row>
    <row r="357" spans="2:56" x14ac:dyDescent="0.2">
      <c r="B357" s="21" t="str">
        <v>2G Spectrum fees</v>
      </c>
      <c r="C357" s="25" t="str">
        <v>Radio</v>
      </c>
      <c r="D357" s="67"/>
      <c r="E357" s="56"/>
      <c r="F357" s="56"/>
      <c r="G357" s="56"/>
      <c r="H357" s="56"/>
      <c r="I357" s="56"/>
      <c r="J357" s="56"/>
      <c r="K357" s="56"/>
      <c r="L357" s="56"/>
      <c r="M357" s="56"/>
      <c r="N357" s="56"/>
      <c r="O357" s="56"/>
      <c r="P357" s="27"/>
      <c r="Q357" s="27"/>
      <c r="R357" s="27"/>
      <c r="S357" s="27"/>
      <c r="T357" s="27"/>
      <c r="U357" s="32"/>
      <c r="V357" s="32"/>
      <c r="W357" s="32"/>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7"/>
      <c r="BD357" s="31"/>
    </row>
    <row r="358" spans="2:56" x14ac:dyDescent="0.2">
      <c r="B358" s="21" t="str">
        <v>Business overheads</v>
      </c>
      <c r="C358" s="25" t="str">
        <v>Common cost</v>
      </c>
      <c r="D358" s="67"/>
      <c r="E358" s="56"/>
      <c r="F358" s="56"/>
      <c r="G358" s="56"/>
      <c r="H358" s="56"/>
      <c r="I358" s="56"/>
      <c r="J358" s="56"/>
      <c r="K358" s="56"/>
      <c r="L358" s="56"/>
      <c r="M358" s="56"/>
      <c r="N358" s="56"/>
      <c r="O358" s="56"/>
      <c r="P358" s="27"/>
      <c r="Q358" s="27"/>
      <c r="R358" s="27"/>
      <c r="S358" s="27"/>
      <c r="T358" s="27"/>
      <c r="U358" s="32"/>
      <c r="V358" s="32"/>
      <c r="W358" s="32"/>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7"/>
      <c r="BD358" s="31"/>
    </row>
    <row r="359" spans="2:56" x14ac:dyDescent="0.2">
      <c r="B359" s="21" t="str">
        <v>Other</v>
      </c>
      <c r="C359" s="25" t="str">
        <v>Other</v>
      </c>
      <c r="D359" s="67"/>
      <c r="E359" s="56"/>
      <c r="F359" s="56"/>
      <c r="G359" s="56"/>
      <c r="H359" s="56"/>
      <c r="I359" s="56"/>
      <c r="J359" s="56"/>
      <c r="K359" s="56"/>
      <c r="L359" s="56"/>
      <c r="M359" s="56"/>
      <c r="N359" s="56"/>
      <c r="O359" s="56"/>
      <c r="P359" s="27"/>
      <c r="Q359" s="27"/>
      <c r="R359" s="27"/>
      <c r="S359" s="27"/>
      <c r="T359" s="27"/>
      <c r="U359" s="32"/>
      <c r="V359" s="32"/>
      <c r="W359" s="32"/>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7"/>
      <c r="BD359" s="31"/>
    </row>
    <row r="360" spans="2:56" x14ac:dyDescent="0.2">
      <c r="B360" s="21" t="str">
        <v>3G Node B</v>
      </c>
      <c r="C360" s="25" t="str">
        <v>Radio</v>
      </c>
      <c r="D360" s="67"/>
      <c r="E360" s="56"/>
      <c r="F360" s="56"/>
      <c r="G360" s="56"/>
      <c r="H360" s="56"/>
      <c r="I360" s="56"/>
      <c r="J360" s="56"/>
      <c r="K360" s="56"/>
      <c r="L360" s="56"/>
      <c r="M360" s="56"/>
      <c r="N360" s="56"/>
      <c r="O360" s="56"/>
      <c r="P360" s="27"/>
      <c r="Q360" s="27"/>
      <c r="R360" s="27"/>
      <c r="S360" s="27"/>
      <c r="T360" s="27"/>
      <c r="U360" s="32"/>
      <c r="V360" s="32"/>
      <c r="W360" s="32"/>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7"/>
    </row>
    <row r="361" spans="2:56" x14ac:dyDescent="0.2">
      <c r="B361" s="21" t="str">
        <v>3G Channel kit hardware</v>
      </c>
      <c r="C361" s="25" t="str">
        <v>Radio</v>
      </c>
      <c r="D361" s="67"/>
      <c r="E361" s="56"/>
      <c r="F361" s="56"/>
      <c r="G361" s="56"/>
      <c r="H361" s="56"/>
      <c r="I361" s="56"/>
      <c r="J361" s="56"/>
      <c r="K361" s="56"/>
      <c r="L361" s="56"/>
      <c r="M361" s="56"/>
      <c r="N361" s="56"/>
      <c r="O361" s="56"/>
      <c r="P361" s="27"/>
      <c r="Q361" s="27"/>
      <c r="R361" s="27"/>
      <c r="S361" s="27"/>
      <c r="T361" s="27"/>
      <c r="U361" s="32"/>
      <c r="V361" s="32"/>
      <c r="W361" s="32"/>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7"/>
    </row>
    <row r="362" spans="2:56" x14ac:dyDescent="0.2">
      <c r="B362" s="21" t="str">
        <v xml:space="preserve">3G Channel kit sdetware </v>
      </c>
      <c r="C362" s="25" t="str">
        <v>Radio</v>
      </c>
      <c r="D362" s="67"/>
      <c r="E362" s="56"/>
      <c r="F362" s="56"/>
      <c r="G362" s="56"/>
      <c r="H362" s="56"/>
      <c r="I362" s="56"/>
      <c r="J362" s="56"/>
      <c r="K362" s="56"/>
      <c r="L362" s="56"/>
      <c r="M362" s="56"/>
      <c r="N362" s="56"/>
      <c r="O362" s="56"/>
      <c r="P362" s="27"/>
      <c r="Q362" s="27"/>
      <c r="R362" s="27"/>
      <c r="S362" s="27"/>
      <c r="T362" s="27"/>
      <c r="U362" s="32"/>
      <c r="V362" s="32"/>
      <c r="W362" s="32"/>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7"/>
    </row>
    <row r="363" spans="2:56" x14ac:dyDescent="0.2">
      <c r="B363" s="21" t="str">
        <v>3G Radio network controllers</v>
      </c>
      <c r="C363" s="25" t="str">
        <v>Radio</v>
      </c>
      <c r="D363" s="67"/>
      <c r="E363" s="56"/>
      <c r="F363" s="56"/>
      <c r="G363" s="56"/>
      <c r="H363" s="56"/>
      <c r="I363" s="56"/>
      <c r="J363" s="56"/>
      <c r="K363" s="56"/>
      <c r="L363" s="56"/>
      <c r="M363" s="56"/>
      <c r="N363" s="56"/>
      <c r="O363" s="56"/>
      <c r="P363" s="27"/>
      <c r="Q363" s="27"/>
      <c r="R363" s="27"/>
      <c r="S363" s="27"/>
      <c r="T363" s="27"/>
      <c r="U363" s="32"/>
      <c r="V363" s="32"/>
      <c r="W363" s="32"/>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7"/>
    </row>
    <row r="364" spans="2:56" x14ac:dyDescent="0.2">
      <c r="B364" s="21" t="str">
        <v>other 3G radio equipment</v>
      </c>
      <c r="C364" s="25" t="str">
        <v>Radio</v>
      </c>
      <c r="D364" s="67"/>
      <c r="E364" s="56"/>
      <c r="F364" s="56"/>
      <c r="G364" s="56"/>
      <c r="H364" s="56"/>
      <c r="I364" s="56"/>
      <c r="J364" s="56"/>
      <c r="K364" s="56"/>
      <c r="L364" s="56"/>
      <c r="M364" s="56"/>
      <c r="N364" s="56"/>
      <c r="O364" s="56"/>
      <c r="P364" s="27"/>
      <c r="Q364" s="27"/>
      <c r="R364" s="27"/>
      <c r="S364" s="27"/>
      <c r="T364" s="27"/>
      <c r="U364" s="32"/>
      <c r="V364" s="32"/>
      <c r="W364" s="32"/>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7"/>
    </row>
    <row r="365" spans="2:56" x14ac:dyDescent="0.2">
      <c r="B365" s="21" t="str">
        <v>3G MSC and VLR</v>
      </c>
      <c r="C365" s="25" t="str">
        <v>Core</v>
      </c>
      <c r="D365" s="67"/>
      <c r="E365" s="56"/>
      <c r="F365" s="56"/>
      <c r="G365" s="56"/>
      <c r="H365" s="56"/>
      <c r="I365" s="56"/>
      <c r="J365" s="56"/>
      <c r="K365" s="56"/>
      <c r="L365" s="56"/>
      <c r="M365" s="56"/>
      <c r="N365" s="56"/>
      <c r="O365" s="56"/>
      <c r="P365" s="27"/>
      <c r="Q365" s="27"/>
      <c r="R365" s="27"/>
      <c r="S365" s="27"/>
      <c r="T365" s="27"/>
      <c r="U365" s="32"/>
      <c r="V365" s="32"/>
      <c r="W365" s="32"/>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7"/>
    </row>
    <row r="366" spans="2:56" x14ac:dyDescent="0.2">
      <c r="B366" s="21" t="str">
        <v>VMS</v>
      </c>
      <c r="C366" s="25" t="str">
        <v>Core</v>
      </c>
      <c r="D366" s="67"/>
      <c r="E366" s="56"/>
      <c r="F366" s="56"/>
      <c r="G366" s="56"/>
      <c r="H366" s="56"/>
      <c r="I366" s="56"/>
      <c r="J366" s="56"/>
      <c r="K366" s="56"/>
      <c r="L366" s="56"/>
      <c r="M366" s="56"/>
      <c r="N366" s="56"/>
      <c r="O366" s="56"/>
      <c r="P366" s="27"/>
      <c r="Q366" s="27"/>
      <c r="R366" s="27"/>
      <c r="S366" s="27"/>
      <c r="T366" s="27"/>
      <c r="U366" s="32"/>
      <c r="V366" s="32"/>
      <c r="W366" s="32"/>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7"/>
    </row>
    <row r="367" spans="2:56" x14ac:dyDescent="0.2">
      <c r="B367" s="21" t="str">
        <v>MGW</v>
      </c>
      <c r="C367" s="25" t="str">
        <v>Core</v>
      </c>
      <c r="D367" s="67"/>
      <c r="E367" s="56"/>
      <c r="F367" s="56"/>
      <c r="G367" s="56"/>
      <c r="H367" s="56"/>
      <c r="I367" s="56"/>
      <c r="J367" s="56"/>
      <c r="K367" s="56"/>
      <c r="L367" s="56"/>
      <c r="M367" s="56"/>
      <c r="N367" s="56"/>
      <c r="O367" s="56"/>
      <c r="P367" s="27"/>
      <c r="Q367" s="27"/>
      <c r="R367" s="27"/>
      <c r="S367" s="27"/>
      <c r="T367" s="27"/>
      <c r="U367" s="32"/>
      <c r="V367" s="32"/>
      <c r="W367" s="32"/>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6"/>
      <c r="AZ367" s="76"/>
      <c r="BA367" s="77"/>
    </row>
    <row r="368" spans="2:56" x14ac:dyDescent="0.2">
      <c r="B368" s="21" t="str">
        <v>MSS</v>
      </c>
      <c r="C368" s="25" t="str">
        <v>Core</v>
      </c>
      <c r="D368" s="67"/>
      <c r="E368" s="56"/>
      <c r="F368" s="56"/>
      <c r="G368" s="56"/>
      <c r="H368" s="56"/>
      <c r="I368" s="56"/>
      <c r="J368" s="56"/>
      <c r="K368" s="56"/>
      <c r="L368" s="56"/>
      <c r="M368" s="56"/>
      <c r="N368" s="56"/>
      <c r="O368" s="56"/>
      <c r="P368" s="27"/>
      <c r="Q368" s="27"/>
      <c r="R368" s="27"/>
      <c r="S368" s="27"/>
      <c r="T368" s="27"/>
      <c r="U368" s="32"/>
      <c r="V368" s="32"/>
      <c r="W368" s="32"/>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7"/>
    </row>
    <row r="369" spans="2:53" x14ac:dyDescent="0.2">
      <c r="B369" s="21" t="str">
        <v>other 3G core equipment</v>
      </c>
      <c r="C369" s="25" t="str">
        <v>Core</v>
      </c>
      <c r="D369" s="67"/>
      <c r="E369" s="56"/>
      <c r="F369" s="56"/>
      <c r="G369" s="56"/>
      <c r="H369" s="56"/>
      <c r="I369" s="56"/>
      <c r="J369" s="56"/>
      <c r="K369" s="56"/>
      <c r="L369" s="56"/>
      <c r="M369" s="56"/>
      <c r="N369" s="56"/>
      <c r="O369" s="56"/>
      <c r="P369" s="27"/>
      <c r="Q369" s="27"/>
      <c r="R369" s="27"/>
      <c r="S369" s="27"/>
      <c r="T369" s="27"/>
      <c r="U369" s="32"/>
      <c r="V369" s="32"/>
      <c r="W369" s="32"/>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7"/>
    </row>
    <row r="370" spans="2:53" x14ac:dyDescent="0.2">
      <c r="B370" s="21" t="str">
        <v>3G license</v>
      </c>
      <c r="C370" s="25" t="str">
        <v>Common cost</v>
      </c>
      <c r="D370" s="67"/>
      <c r="E370" s="56"/>
      <c r="F370" s="56"/>
      <c r="G370" s="56"/>
      <c r="H370" s="56"/>
      <c r="I370" s="56"/>
      <c r="J370" s="56"/>
      <c r="K370" s="56"/>
      <c r="L370" s="56"/>
      <c r="M370" s="56"/>
      <c r="N370" s="56"/>
      <c r="O370" s="56"/>
      <c r="P370" s="27"/>
      <c r="Q370" s="27"/>
      <c r="R370" s="27"/>
      <c r="S370" s="27"/>
      <c r="T370" s="27"/>
      <c r="U370" s="32"/>
      <c r="V370" s="32"/>
      <c r="W370" s="32"/>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7"/>
    </row>
    <row r="371" spans="2:53" x14ac:dyDescent="0.2">
      <c r="B371" s="22" t="str">
        <v>3G Spectrum fees</v>
      </c>
      <c r="C371" s="26" t="str">
        <v>Radio</v>
      </c>
      <c r="D371" s="60"/>
      <c r="E371" s="61"/>
      <c r="F371" s="61"/>
      <c r="G371" s="61"/>
      <c r="H371" s="61"/>
      <c r="I371" s="61"/>
      <c r="J371" s="61"/>
      <c r="K371" s="61"/>
      <c r="L371" s="61"/>
      <c r="M371" s="61"/>
      <c r="N371" s="61"/>
      <c r="O371" s="61"/>
      <c r="P371" s="27"/>
      <c r="Q371" s="27"/>
      <c r="R371" s="27"/>
      <c r="S371" s="27"/>
      <c r="T371" s="27"/>
      <c r="U371" s="32"/>
      <c r="V371" s="32"/>
      <c r="W371" s="32"/>
      <c r="X371" s="78"/>
      <c r="Y371" s="78"/>
      <c r="Z371" s="78"/>
      <c r="AA371" s="78"/>
      <c r="AB371" s="78"/>
      <c r="AC371" s="78"/>
      <c r="AD371" s="78"/>
      <c r="AE371" s="78"/>
      <c r="AF371" s="78"/>
      <c r="AG371" s="78"/>
      <c r="AH371" s="78"/>
      <c r="AI371" s="78"/>
      <c r="AJ371" s="78"/>
      <c r="AK371" s="78"/>
      <c r="AL371" s="78"/>
      <c r="AM371" s="78"/>
      <c r="AN371" s="78"/>
      <c r="AO371" s="78"/>
      <c r="AP371" s="78"/>
      <c r="AQ371" s="78"/>
      <c r="AR371" s="78"/>
      <c r="AS371" s="78"/>
      <c r="AT371" s="78"/>
      <c r="AU371" s="78"/>
      <c r="AV371" s="78"/>
      <c r="AW371" s="78"/>
      <c r="AX371" s="78"/>
      <c r="AY371" s="78"/>
      <c r="AZ371" s="78"/>
      <c r="BA371" s="79"/>
    </row>
  </sheetData>
  <phoneticPr fontId="0" type="noConversion"/>
  <pageMargins left="0.70866141732283472" right="0.70866141732283472" top="0.51181102362204722" bottom="0.51181102362204722" header="0.51181102362204722" footer="0.35433070866141736"/>
  <pageSetup paperSize="9" scale="20" fitToHeight="0" orientation="landscape" horizontalDpi="4294967292" verticalDpi="4294967292" r:id="rId1"/>
  <headerFooter alignWithMargins="0">
    <oddFooter>&amp;L&amp;F : &amp;A&amp;RPage &amp;P of &amp;N</oddFooter>
  </headerFooter>
  <rowBreaks count="2" manualBreakCount="2">
    <brk id="167" max="16383" man="1"/>
    <brk id="3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Contents</vt:lpstr>
      <vt:lpstr>1 Listas</vt:lpstr>
      <vt:lpstr>2.1 Cobertura</vt:lpstr>
      <vt:lpstr>2.2 Demanda</vt:lpstr>
      <vt:lpstr>2.2 Carga de red</vt:lpstr>
      <vt:lpstr>3.1 Información de activos</vt:lpstr>
      <vt:lpstr>3.2 Dimensionamiento de red</vt:lpstr>
      <vt:lpstr>3.3 Despliegues venideros</vt:lpstr>
      <vt:lpstr>3.4 Vidas útiles</vt:lpstr>
      <vt:lpstr>4.1 Costos unitarios ascendente</vt:lpstr>
      <vt:lpstr>4.2 Costos descendentes</vt:lpstr>
      <vt:lpstr>Capex_inputs</vt:lpstr>
      <vt:lpstr>demand_input</vt:lpstr>
      <vt:lpstr>Market_subs</vt:lpstr>
      <vt:lpstr>network_elements</vt:lpstr>
      <vt:lpstr>operator_broad_categories</vt:lpstr>
      <vt:lpstr>operator_categories</vt:lpstr>
      <vt:lpstr>'1 Listas'!Print_Area</vt:lpstr>
      <vt:lpstr>'2.1 Cobertura'!Print_Titles</vt:lpstr>
      <vt:lpstr>'2.2 Carga de red'!Print_Titles</vt:lpstr>
      <vt:lpstr>'2.2 Demanda'!Print_Titles</vt:lpstr>
      <vt:lpstr>'3.1 Información de activos'!Print_Titles</vt:lpstr>
      <vt:lpstr>'3.2 Dimensionamiento de red'!Print_Titles</vt:lpstr>
      <vt:lpstr>'3.3 Despliegues venideros'!Print_Titles</vt:lpstr>
      <vt:lpstr>'4.1 Costos unitarios ascendente'!Print_Titles</vt:lpstr>
      <vt:lpstr>'4.2 Costos descendentes'!Print_Titles</vt:lpstr>
      <vt:lpstr>services</vt:lpstr>
      <vt:lpstr>Subscribers</vt:lpstr>
      <vt:lpstr>Contents!Workbook.Author</vt:lpstr>
      <vt:lpstr>Contents!Workbook.Objective</vt:lpstr>
      <vt:lpstr>Contents!Workbook.Title</vt:lpstr>
      <vt:lpstr>Contents!Workbook.Version</vt:lpstr>
      <vt:lpstr>Years</vt:lpstr>
    </vt:vector>
  </TitlesOfParts>
  <Company>Analysys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Allegaert</dc:creator>
  <cp:lastModifiedBy>Mónica Otero</cp:lastModifiedBy>
  <cp:lastPrinted>2010-03-31T10:51:10Z</cp:lastPrinted>
  <dcterms:created xsi:type="dcterms:W3CDTF">1997-01-23T15:12:23Z</dcterms:created>
  <dcterms:modified xsi:type="dcterms:W3CDTF">2012-04-26T17:56:15Z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